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50522_zaloha_straza_JS\Dokumenty JS\Rozpočet\2023\Rozpočtové opatrenia\"/>
    </mc:Choice>
  </mc:AlternateContent>
  <bookViews>
    <workbookView xWindow="0" yWindow="0" windowWidth="21225" windowHeight="8160"/>
  </bookViews>
  <sheets>
    <sheet name="Hárok1" sheetId="1" r:id="rId1"/>
    <sheet name="Hárok3" sheetId="3" r:id="rId2"/>
    <sheet name="Hárok2" sheetId="2" r:id="rId3"/>
  </sheets>
  <calcPr calcId="152511"/>
</workbook>
</file>

<file path=xl/calcChain.xml><?xml version="1.0" encoding="utf-8"?>
<calcChain xmlns="http://schemas.openxmlformats.org/spreadsheetml/2006/main">
  <c r="G54" i="1" l="1"/>
  <c r="H54" i="1"/>
  <c r="I54" i="1"/>
  <c r="J54" i="1"/>
  <c r="K54" i="1"/>
  <c r="L54" i="1"/>
  <c r="F54" i="1"/>
  <c r="G52" i="1"/>
  <c r="G18" i="1"/>
  <c r="H18" i="1"/>
  <c r="I18" i="1"/>
  <c r="J18" i="1"/>
  <c r="K18" i="1"/>
  <c r="L18" i="1"/>
  <c r="F18" i="1"/>
  <c r="G16" i="1"/>
  <c r="G17" i="1" l="1"/>
  <c r="G15" i="1"/>
  <c r="G51" i="1" l="1"/>
  <c r="G50" i="1"/>
  <c r="G26" i="1" l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23" i="1"/>
  <c r="G22" i="1"/>
  <c r="G24" i="1"/>
  <c r="G25" i="1"/>
  <c r="G53" i="1" l="1"/>
  <c r="G21" i="1" l="1"/>
  <c r="E57" i="1"/>
  <c r="E58" i="1"/>
  <c r="C59" i="1" l="1"/>
  <c r="E59" i="1" l="1"/>
  <c r="J182" i="3" l="1"/>
  <c r="I168" i="3"/>
  <c r="G182" i="3"/>
  <c r="H182" i="3"/>
  <c r="G188" i="3" l="1"/>
  <c r="I187" i="3"/>
  <c r="F182" i="3"/>
  <c r="I181" i="3"/>
  <c r="I180" i="3"/>
  <c r="I179" i="3"/>
  <c r="I178" i="3"/>
  <c r="I177" i="3"/>
  <c r="I176" i="3"/>
  <c r="I175" i="3"/>
  <c r="I174" i="3"/>
  <c r="I173" i="3"/>
  <c r="I172" i="3"/>
  <c r="I171" i="3"/>
  <c r="I170" i="3"/>
  <c r="I169" i="3"/>
  <c r="I167" i="3"/>
  <c r="I166" i="3"/>
  <c r="I165" i="3"/>
  <c r="I164" i="3"/>
  <c r="I163" i="3"/>
  <c r="I162" i="3"/>
  <c r="I161" i="3"/>
  <c r="I160" i="3"/>
  <c r="I159" i="3"/>
  <c r="I158" i="3"/>
  <c r="I157" i="3"/>
  <c r="I156" i="3"/>
  <c r="I155" i="3"/>
  <c r="I154" i="3"/>
  <c r="I153" i="3"/>
  <c r="I152" i="3"/>
  <c r="I151" i="3"/>
  <c r="I150" i="3"/>
  <c r="I149" i="3"/>
  <c r="I148" i="3"/>
  <c r="I147" i="3"/>
  <c r="I146" i="3"/>
  <c r="I145" i="3"/>
  <c r="I144" i="3"/>
  <c r="I143" i="3"/>
  <c r="I142" i="3"/>
  <c r="I141" i="3"/>
  <c r="I140" i="3"/>
  <c r="I139" i="3"/>
  <c r="I138" i="3"/>
  <c r="I137" i="3"/>
  <c r="I136" i="3"/>
  <c r="I135" i="3"/>
  <c r="I134" i="3"/>
  <c r="I133" i="3"/>
  <c r="I132" i="3"/>
  <c r="I131" i="3"/>
  <c r="I130" i="3"/>
  <c r="I129" i="3"/>
  <c r="I128" i="3"/>
  <c r="I127" i="3"/>
  <c r="I126" i="3"/>
  <c r="I125" i="3"/>
  <c r="I124" i="3"/>
  <c r="I123" i="3"/>
  <c r="I122" i="3"/>
  <c r="I121" i="3"/>
  <c r="I120" i="3"/>
  <c r="I119" i="3"/>
  <c r="I118" i="3"/>
  <c r="I117" i="3"/>
  <c r="I116" i="3"/>
  <c r="I115" i="3"/>
  <c r="I114" i="3"/>
  <c r="I113" i="3"/>
  <c r="I112" i="3"/>
  <c r="I111" i="3"/>
  <c r="I110" i="3"/>
  <c r="I109" i="3"/>
  <c r="I108" i="3"/>
  <c r="I107" i="3"/>
  <c r="I106" i="3"/>
  <c r="I105" i="3"/>
  <c r="I104" i="3"/>
  <c r="I103" i="3"/>
  <c r="I102" i="3"/>
  <c r="I101" i="3"/>
  <c r="I100" i="3"/>
  <c r="I99" i="3"/>
  <c r="I98" i="3"/>
  <c r="I97" i="3"/>
  <c r="I96" i="3"/>
  <c r="I95" i="3"/>
  <c r="I94" i="3"/>
  <c r="I93" i="3"/>
  <c r="I92" i="3"/>
  <c r="I91" i="3"/>
  <c r="I90" i="3"/>
  <c r="I89" i="3"/>
  <c r="I88" i="3"/>
  <c r="I87" i="3"/>
  <c r="I86" i="3"/>
  <c r="I85" i="3"/>
  <c r="I84" i="3"/>
  <c r="I83" i="3"/>
  <c r="I82" i="3"/>
  <c r="I81" i="3"/>
  <c r="I80" i="3"/>
  <c r="I79" i="3"/>
  <c r="I78" i="3"/>
  <c r="I77" i="3"/>
  <c r="I76" i="3"/>
  <c r="I75" i="3"/>
  <c r="I74" i="3"/>
  <c r="I73" i="3"/>
  <c r="I72" i="3"/>
  <c r="I71" i="3"/>
  <c r="I70" i="3"/>
  <c r="I69" i="3"/>
  <c r="I68" i="3"/>
  <c r="I67" i="3"/>
  <c r="I66" i="3"/>
  <c r="I65" i="3"/>
  <c r="I64" i="3"/>
  <c r="I63" i="3"/>
  <c r="I62" i="3"/>
  <c r="I61" i="3"/>
  <c r="I60" i="3"/>
  <c r="I59" i="3"/>
  <c r="I58" i="3"/>
  <c r="I57" i="3"/>
  <c r="I56" i="3"/>
  <c r="I55" i="3"/>
  <c r="I54" i="3"/>
  <c r="I53" i="3"/>
  <c r="I52" i="3"/>
  <c r="I51" i="3"/>
  <c r="I50" i="3"/>
  <c r="I49" i="3"/>
  <c r="I48" i="3"/>
  <c r="I46" i="3"/>
  <c r="I45" i="3"/>
  <c r="I44" i="3"/>
  <c r="I43" i="3"/>
  <c r="I42" i="3"/>
  <c r="I41" i="3"/>
  <c r="I40" i="3"/>
  <c r="I39" i="3"/>
  <c r="I38" i="3"/>
  <c r="I37" i="3"/>
  <c r="I36" i="3"/>
  <c r="I35" i="3"/>
  <c r="I34" i="3"/>
  <c r="I33" i="3"/>
  <c r="I32" i="3"/>
  <c r="J29" i="3"/>
  <c r="I186" i="3" s="1"/>
  <c r="H29" i="3"/>
  <c r="G29" i="3"/>
  <c r="F29" i="3"/>
  <c r="I28" i="3"/>
  <c r="I27" i="3"/>
  <c r="I26" i="3"/>
  <c r="I25" i="3"/>
  <c r="I24" i="3"/>
  <c r="H23" i="3"/>
  <c r="I23" i="3" s="1"/>
  <c r="H22" i="3"/>
  <c r="I22" i="3" s="1"/>
  <c r="H21" i="3"/>
  <c r="I21" i="3" s="1"/>
  <c r="H20" i="3"/>
  <c r="I20" i="3" s="1"/>
  <c r="I19" i="3"/>
  <c r="I18" i="3"/>
  <c r="I17" i="3"/>
  <c r="I182" i="3" l="1"/>
  <c r="I188" i="3"/>
  <c r="I29" i="3"/>
  <c r="L124" i="2" l="1"/>
  <c r="K129" i="2" s="1"/>
  <c r="K124" i="2"/>
  <c r="J124" i="2"/>
  <c r="I124" i="2"/>
  <c r="G124" i="2"/>
  <c r="F124" i="2"/>
  <c r="H123" i="2"/>
  <c r="H122" i="2"/>
  <c r="H121" i="2"/>
  <c r="H120" i="2"/>
  <c r="H119" i="2"/>
  <c r="H118" i="2"/>
  <c r="H117" i="2"/>
  <c r="H116" i="2"/>
  <c r="H115" i="2"/>
  <c r="H114" i="2"/>
  <c r="H113" i="2"/>
  <c r="H112" i="2"/>
  <c r="H111" i="2"/>
  <c r="H110" i="2"/>
  <c r="H109" i="2"/>
  <c r="H108" i="2"/>
  <c r="H107" i="2"/>
  <c r="H106" i="2"/>
  <c r="H105" i="2"/>
  <c r="H104" i="2"/>
  <c r="H103" i="2"/>
  <c r="H102" i="2"/>
  <c r="H101" i="2"/>
  <c r="H100" i="2"/>
  <c r="H99" i="2"/>
  <c r="H98" i="2"/>
  <c r="H97" i="2"/>
  <c r="H96" i="2"/>
  <c r="H95" i="2"/>
  <c r="H94" i="2"/>
  <c r="H93" i="2"/>
  <c r="H92" i="2"/>
  <c r="H91" i="2"/>
  <c r="H90" i="2"/>
  <c r="H89" i="2"/>
  <c r="H88" i="2"/>
  <c r="H87" i="2"/>
  <c r="H86" i="2"/>
  <c r="H85" i="2"/>
  <c r="H84" i="2"/>
  <c r="H83" i="2"/>
  <c r="H82" i="2"/>
  <c r="H81" i="2"/>
  <c r="H80" i="2"/>
  <c r="H79" i="2"/>
  <c r="H78" i="2"/>
  <c r="H77" i="2"/>
  <c r="H76" i="2"/>
  <c r="H75" i="2"/>
  <c r="H74" i="2"/>
  <c r="H73" i="2"/>
  <c r="H72" i="2"/>
  <c r="H71" i="2"/>
  <c r="H70" i="2"/>
  <c r="H69" i="2"/>
  <c r="H68" i="2"/>
  <c r="H67" i="2"/>
  <c r="H66" i="2"/>
  <c r="H65" i="2"/>
  <c r="H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  <c r="H50" i="2"/>
  <c r="H49" i="2"/>
  <c r="H48" i="2"/>
  <c r="H47" i="2"/>
  <c r="H46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H32" i="2"/>
  <c r="H31" i="2"/>
  <c r="H30" i="2"/>
  <c r="H29" i="2"/>
  <c r="H28" i="2"/>
  <c r="H27" i="2"/>
  <c r="L24" i="2"/>
  <c r="K128" i="2" s="1"/>
  <c r="K130" i="2" s="1"/>
  <c r="K24" i="2"/>
  <c r="J24" i="2"/>
  <c r="I24" i="2"/>
  <c r="G24" i="2"/>
  <c r="F24" i="2"/>
  <c r="H23" i="2"/>
  <c r="H22" i="2"/>
  <c r="H21" i="2"/>
  <c r="H20" i="2"/>
  <c r="H19" i="2"/>
  <c r="H18" i="2"/>
  <c r="H17" i="2"/>
  <c r="H124" i="2" l="1"/>
  <c r="H24" i="2"/>
  <c r="H53" i="1" l="1"/>
  <c r="I53" i="1" l="1"/>
</calcChain>
</file>

<file path=xl/sharedStrings.xml><?xml version="1.0" encoding="utf-8"?>
<sst xmlns="http://schemas.openxmlformats.org/spreadsheetml/2006/main" count="719" uniqueCount="390">
  <si>
    <t>Obec Stráža, Stráža 243, 013 04  Dolná Tižina</t>
  </si>
  <si>
    <t>Vypracoval (meno, priezvisko, dátum a podpis)</t>
  </si>
  <si>
    <t>Schválil (meno, priezvisko, dátum a podpis)</t>
  </si>
  <si>
    <t>Názov položky - príjmová časť</t>
  </si>
  <si>
    <t>Rozpočtová klasifikácia</t>
  </si>
  <si>
    <t>Schválený rozpočet v €</t>
  </si>
  <si>
    <t>Rozpočet po 1. RO v €</t>
  </si>
  <si>
    <t>Rozpočet po 2. RO v €</t>
  </si>
  <si>
    <t>Rozpočet po 3. RO v €</t>
  </si>
  <si>
    <t>Rozpočet po 4. RO v €</t>
  </si>
  <si>
    <t>Rozpočet po 5. RO v €</t>
  </si>
  <si>
    <t>Presun v €</t>
  </si>
  <si>
    <t xml:space="preserve">Ostatné poplatky </t>
  </si>
  <si>
    <t>01. 1 41 221 004</t>
  </si>
  <si>
    <t>Za predaj výrobkov, tovarov a služieb</t>
  </si>
  <si>
    <t>01. 1 41 223 001</t>
  </si>
  <si>
    <t>Za školy a školské zariadenia</t>
  </si>
  <si>
    <t>01. 1 41 223 002</t>
  </si>
  <si>
    <t>Zo štátneho rozpočtu - Kapitálová dotácia</t>
  </si>
  <si>
    <t>02. 1 111 322 001</t>
  </si>
  <si>
    <t>Názov položky - výdavková časť</t>
  </si>
  <si>
    <t>Tarifný plat, osobný plat, základný plat, funkčný</t>
  </si>
  <si>
    <t>06.01. 1 41 0911 612 002</t>
  </si>
  <si>
    <t>Ostatné príplatky okrem osobných príplatkov</t>
  </si>
  <si>
    <t>07.02. 1 41 0810 614 000</t>
  </si>
  <si>
    <t>Odmeny</t>
  </si>
  <si>
    <t>06.01. 1 111 0911 614 000</t>
  </si>
  <si>
    <t>Poistné do Všeobecnej zdravotnej poisťovne</t>
  </si>
  <si>
    <t>06.10. 1 41 09111 621 000</t>
  </si>
  <si>
    <t>06.10. 1 41 09111 623 000</t>
  </si>
  <si>
    <t>Poistné do ostatných zdravotných poisťovní</t>
  </si>
  <si>
    <t>Na nemocenské poistenie</t>
  </si>
  <si>
    <t>Na starobné poistenie</t>
  </si>
  <si>
    <t>Na úrazové poistenie</t>
  </si>
  <si>
    <t>06.10. 1 41 09111 625 003</t>
  </si>
  <si>
    <t>Na invalidné poistenie</t>
  </si>
  <si>
    <t>Na poistenie v nezamestnanosti</t>
  </si>
  <si>
    <t>Na poistenie do rezervného fondu solidarity</t>
  </si>
  <si>
    <t>Energie</t>
  </si>
  <si>
    <t>06.10. 1 41 09111 633 001</t>
  </si>
  <si>
    <t>Všeobecný materiál</t>
  </si>
  <si>
    <t>03.10. 1 41 0320 633 006</t>
  </si>
  <si>
    <t>04.10. 1 41 0510 633 006</t>
  </si>
  <si>
    <t>09.10. 1 41 0640 633 006</t>
  </si>
  <si>
    <t>07.10. 1 41 0810 633 006</t>
  </si>
  <si>
    <t>07.20. 1 41 0810 633 006</t>
  </si>
  <si>
    <t>02.40. 1 41 08209 633 006</t>
  </si>
  <si>
    <t>08.10. 1 41 08209 633 006</t>
  </si>
  <si>
    <t>08.40. 1 41 08209 633 006</t>
  </si>
  <si>
    <t>06.10. 1 111 09111 633 006</t>
  </si>
  <si>
    <t>06.10. 1 41 09111 633 006</t>
  </si>
  <si>
    <t>06.40. 1 41 09111 633 006</t>
  </si>
  <si>
    <t>08.20. 1 41 08205 633 009</t>
  </si>
  <si>
    <t>Knihy, časopisy, noviny, učebnice, učebné pomôcky</t>
  </si>
  <si>
    <t>06.10. 1 41 09111 633 009</t>
  </si>
  <si>
    <t>06.10. 1 111 09111 633 009</t>
  </si>
  <si>
    <t>06.10. 1 41 09111 633 010</t>
  </si>
  <si>
    <t>08.30. 1 41 08209 633 016</t>
  </si>
  <si>
    <t>Pracovné odevy, obuv a pracovné pomôcky</t>
  </si>
  <si>
    <t>Reprezentačné</t>
  </si>
  <si>
    <t>10.10. 1 41 01116 634 003</t>
  </si>
  <si>
    <t>Poistenie</t>
  </si>
  <si>
    <t>10.10. 1 41 01116 634 005</t>
  </si>
  <si>
    <t>Karty, známky, poplatky</t>
  </si>
  <si>
    <t>06.10. 1 41 09111 637 001</t>
  </si>
  <si>
    <t>Školenia, kurzy, semináre, porady, konferencie</t>
  </si>
  <si>
    <t>Všeobecné služby</t>
  </si>
  <si>
    <t>04.10. 1 41 0510 637 004</t>
  </si>
  <si>
    <t>07.10. 1 41 0810 637 004</t>
  </si>
  <si>
    <t>08.5.1. 1 41 08209 637 004</t>
  </si>
  <si>
    <t>08.5.2. 1 41 08209 637 004</t>
  </si>
  <si>
    <t>02.30. 1 41 0840 637 004</t>
  </si>
  <si>
    <t>06.10. 1 41 09111 637 004</t>
  </si>
  <si>
    <t>10.10. 1 41 01120 637 012</t>
  </si>
  <si>
    <t>Poplatky a odvody</t>
  </si>
  <si>
    <t>Stravovanie</t>
  </si>
  <si>
    <t>10.10. 1 41 01116 637 14</t>
  </si>
  <si>
    <t>07.20. 1 41 0810 637 014</t>
  </si>
  <si>
    <t>11.20. 1 111 10403 637 014</t>
  </si>
  <si>
    <t>10.10. 1 41 01116 637 016</t>
  </si>
  <si>
    <t>Prídel do sociálneho fondu</t>
  </si>
  <si>
    <t>07.20. 1 41 0810 637 016</t>
  </si>
  <si>
    <t>06.10. 1 41 09111 637 016</t>
  </si>
  <si>
    <t>10.10. 1 111 01116 637 027</t>
  </si>
  <si>
    <t>Odmeny zamestancom mimopracovného pomeru</t>
  </si>
  <si>
    <t>10.10. 1 41 01116 637 027</t>
  </si>
  <si>
    <t>10.10. 1 41 01116 642 012</t>
  </si>
  <si>
    <t>Na odstupné</t>
  </si>
  <si>
    <t>11.20. 1 111 10403 642 026</t>
  </si>
  <si>
    <t>Jednotlivcovi</t>
  </si>
  <si>
    <t>05.10. 1 41 04512 711 001</t>
  </si>
  <si>
    <t>09.30. 1 41 0660 717 002</t>
  </si>
  <si>
    <t>Správa a údržba ciest - pozemkov</t>
  </si>
  <si>
    <t>Rekonštrukcia a modernizácia</t>
  </si>
  <si>
    <t>Súčet za výdavkovú časť</t>
  </si>
  <si>
    <t>Súčet za príjmovú časť</t>
  </si>
  <si>
    <t>05.10. 1 41 04513 637 004</t>
  </si>
  <si>
    <t>07.20. 1 41 0810 611 00</t>
  </si>
  <si>
    <t>06.10. 1 41 09111 614 000</t>
  </si>
  <si>
    <t xml:space="preserve">09.10. 1 41 0640 625 002 </t>
  </si>
  <si>
    <t>06.10 1 41 09111 625 002</t>
  </si>
  <si>
    <t>Tuzemské</t>
  </si>
  <si>
    <t>Poštové služby a telekomunikačné služby</t>
  </si>
  <si>
    <t>Interiérové vybavenie</t>
  </si>
  <si>
    <t>06.10. 1 41 091111 633 016</t>
  </si>
  <si>
    <t>09.20. 1 41 0540 637 004</t>
  </si>
  <si>
    <t xml:space="preserve"> Ing. Jana Šoporová, 20. 04. 2015</t>
  </si>
  <si>
    <t xml:space="preserve">Návrh Rozpočtového opatrenia obce Stráža č. 2/2015 bol vyvesený na úradnej tabuli obce Stráža dňa 20. 04. 2015. Podané návrhy a pripomienky: žiadne.       </t>
  </si>
  <si>
    <t>Zo štátneho rozpočtu okrem transferu na úhradu</t>
  </si>
  <si>
    <t>Z realizácie ostatného finančného majetku</t>
  </si>
  <si>
    <t>01. 1 46 451</t>
  </si>
  <si>
    <t>09.02. 1 41 0540 611</t>
  </si>
  <si>
    <t xml:space="preserve">09.02. 1 41 0540 621 </t>
  </si>
  <si>
    <t>09.02. 1 41 0540 625 001</t>
  </si>
  <si>
    <t>09.02. 1 41 0540 625 002</t>
  </si>
  <si>
    <t>09.02. 1 41 0540 625 003</t>
  </si>
  <si>
    <t>09.02. 1 41 0540 625 004</t>
  </si>
  <si>
    <t>09.02. 1 41 0540 625 005</t>
  </si>
  <si>
    <t>09.02. 1 41 0540 625 007</t>
  </si>
  <si>
    <t>09.02. 1 41 0540 637 016</t>
  </si>
  <si>
    <t>10.01. 1 41 0111 631 001</t>
  </si>
  <si>
    <t>07.01. 1 41 0810 632 001</t>
  </si>
  <si>
    <t>10.01. 1 41 0111 632 001</t>
  </si>
  <si>
    <t>02.03. 1 41 0840 633 006</t>
  </si>
  <si>
    <t>05.01. 1 41 0451 633 006</t>
  </si>
  <si>
    <t>09.02. 1 41 0540 633 006</t>
  </si>
  <si>
    <t>10.01. 1 41 0111 632 003</t>
  </si>
  <si>
    <t>10.01. 1 41 0111 637 004</t>
  </si>
  <si>
    <t>02.03. 1 41 0840 637 004</t>
  </si>
  <si>
    <t>09.02. 1 41 0540 637 014</t>
  </si>
  <si>
    <t>Návrh  na rozpočtové opatrenie č. 2/2015</t>
  </si>
  <si>
    <t>Schválený rozpočet na rok 2015 v EUR</t>
  </si>
  <si>
    <t>Rozpočet po I. rozpočtovom opatrení</t>
  </si>
  <si>
    <t>Rozpočet po II. rozpočtovom opatrení</t>
  </si>
  <si>
    <t>Príjmy celkom</t>
  </si>
  <si>
    <t>Výdavky celkom</t>
  </si>
  <si>
    <t>Rozdiel</t>
  </si>
  <si>
    <t>a.) presun rozpočtovaných prostriedkov v rámci schváleného rozpočtu, pričom sa nemenia celkové príjmy a celkové výdavky,</t>
  </si>
  <si>
    <t>b.) povolené prekročenie a viazanie príjmov,</t>
  </si>
  <si>
    <t>c.) povolené prekročenie a viazanie výdavkov,</t>
  </si>
  <si>
    <t>d.) povolené prekročenie a viazanie finančných operácií.</t>
  </si>
  <si>
    <t>Druh rozpočtového opatrenia podľa § 14 ods. 2 zákona č. 583/2004 Z. z.</t>
  </si>
  <si>
    <t>Z ostatných úverov, pôžičiek</t>
  </si>
  <si>
    <t>10.20. 1 52 0170 821 006</t>
  </si>
  <si>
    <t>Ostatnému veriteľovi</t>
  </si>
  <si>
    <t>10.20. 1 41 0170 651 004</t>
  </si>
  <si>
    <t xml:space="preserve">09.02. 1 11T1 0540 611 </t>
  </si>
  <si>
    <t xml:space="preserve">09.02. 1 11T2 0540 611 </t>
  </si>
  <si>
    <t>09.02. 1 11T1 0540 621 000</t>
  </si>
  <si>
    <t>09.02. 1 11T2 0540 621 000</t>
  </si>
  <si>
    <t>09.02. 1 11T1 0540 625 001</t>
  </si>
  <si>
    <t>09.02. 1 11T2 0540 625 001</t>
  </si>
  <si>
    <t>09.02. 1 11T1 0540 625 002</t>
  </si>
  <si>
    <t>09.02. 1 11T2 0540 625 002</t>
  </si>
  <si>
    <t>09.02. 1 11T1 0540 625 003</t>
  </si>
  <si>
    <t>09.02. 1 11T2 0540 625 003</t>
  </si>
  <si>
    <t>09.02. 1 11T2 0540 625 004</t>
  </si>
  <si>
    <t>09.02. 1 11T1 0540 625 004</t>
  </si>
  <si>
    <t>09.02. 1 11T1 0540 625 005</t>
  </si>
  <si>
    <t>09.02. 1 11T2 0540 625 005</t>
  </si>
  <si>
    <t>09.02. 1 11T1 0540 625 007</t>
  </si>
  <si>
    <t>09.02. 1 11T2 0540 625 007</t>
  </si>
  <si>
    <t>09.02. 1 11T1 0540 637 016</t>
  </si>
  <si>
    <t>09.02. 1 11T2 0540 637 016</t>
  </si>
  <si>
    <t>10.01 1 41 0111 632 001</t>
  </si>
  <si>
    <t>09.02. 1 11T1 0540 633 010</t>
  </si>
  <si>
    <t>09.02. 1 11T2 0540 633 010</t>
  </si>
  <si>
    <t>01.1 11T1 312 001</t>
  </si>
  <si>
    <t>11.20. 1 41 1040 642 014</t>
  </si>
  <si>
    <t>Rozpočtové opatrenie č. 2/2015 zvesené z úradnej tabule dňa: 28. 05. 2015 . Podané návrhy a pripomienky: žiadne</t>
  </si>
  <si>
    <t xml:space="preserve">Obecné zastupiteľstvo v Stráži, dňa 13. 05. 2015, uznesením č. 51/2015 </t>
  </si>
  <si>
    <t>01. 1 11T2 312 001</t>
  </si>
  <si>
    <t>Výnos dane poukázaný územnej samospráve</t>
  </si>
  <si>
    <t>Za psa</t>
  </si>
  <si>
    <t>01. 1 41 111 003</t>
  </si>
  <si>
    <t>01. 1 41 133 001</t>
  </si>
  <si>
    <t>Za komunálne odpady a drobné stavebné odpady</t>
  </si>
  <si>
    <t>01. 1 41 133 013</t>
  </si>
  <si>
    <t>Kapitálová dotácia z MF SR</t>
  </si>
  <si>
    <t>01. 1 111 322 001</t>
  </si>
  <si>
    <t>Zostatok prostriedkov z predchádzajúcich rokov</t>
  </si>
  <si>
    <t>01. 1 146  453</t>
  </si>
  <si>
    <t xml:space="preserve">10.01. 1 41 0111 611 </t>
  </si>
  <si>
    <t xml:space="preserve">06.01. 1 41 09111 611 </t>
  </si>
  <si>
    <t>Na odchodné</t>
  </si>
  <si>
    <t>06.01. 1 41 09111 642 013</t>
  </si>
  <si>
    <t xml:space="preserve">07.02. 1 41 0810 621 </t>
  </si>
  <si>
    <t xml:space="preserve">06.01. 1 41 09111 621 </t>
  </si>
  <si>
    <t>10.01. 1 41 0111 623</t>
  </si>
  <si>
    <t>10.01. 1 111 0111 625 001</t>
  </si>
  <si>
    <t>07.02. 1 41 0810 625 001</t>
  </si>
  <si>
    <t>06.01. 1 141 09111 625 001</t>
  </si>
  <si>
    <t>07.02. 1 1162 0810 625 002</t>
  </si>
  <si>
    <t>06.01. 1 41 09111 625 002</t>
  </si>
  <si>
    <t>11.04. 1 41 1070 625 003</t>
  </si>
  <si>
    <t>06.01. 1 41 09111 625 004</t>
  </si>
  <si>
    <t>10.01. 1 41 0111 625 005</t>
  </si>
  <si>
    <t>07.02. 1 41 0810 625 005</t>
  </si>
  <si>
    <t>07.02. 1 41 0810 625 007</t>
  </si>
  <si>
    <t>06.01. 1 41 09111 625 007</t>
  </si>
  <si>
    <t>Príspevok do doplnkových dôchodkových poisťovní</t>
  </si>
  <si>
    <t>10.01. 1 41 0111 627</t>
  </si>
  <si>
    <t>09.01. 1 41 0640 632 001</t>
  </si>
  <si>
    <t>Vodné, stočné</t>
  </si>
  <si>
    <t>07.01. 1 41 0810 632 002</t>
  </si>
  <si>
    <t>10.01. 1 111 0111 632 003</t>
  </si>
  <si>
    <t>10.01. 1 41 0111 637 016</t>
  </si>
  <si>
    <t>10.01. 1 41 0111 633 006</t>
  </si>
  <si>
    <t>09.02 1 41 0540 633 006</t>
  </si>
  <si>
    <t>06.01. 1 111 09111 633 006</t>
  </si>
  <si>
    <t>06.01. 1 41 09111 633 006</t>
  </si>
  <si>
    <t>06.01. 1 41 09111 633 009</t>
  </si>
  <si>
    <t>01.05. 1 41 0111 637 001</t>
  </si>
  <si>
    <t>06.01. 1 41 09111 637 004</t>
  </si>
  <si>
    <t>10.01. 1 41 0111 637 014</t>
  </si>
  <si>
    <t>11.02. 1 111 1040 637 014</t>
  </si>
  <si>
    <t>10.01. 1 41 0111 637 027</t>
  </si>
  <si>
    <t>Ostatným subjektom verejnej správy</t>
  </si>
  <si>
    <t>09.03. 1 111 0660 641 012</t>
  </si>
  <si>
    <t>06.01. 1 41 09111 623</t>
  </si>
  <si>
    <t>07.02. 1 42 0810 625 002</t>
  </si>
  <si>
    <t>10.01. 1 41 0111 632 002</t>
  </si>
  <si>
    <t>08.01. 1 41 0820 632 002</t>
  </si>
  <si>
    <t xml:space="preserve">09.02. 1 41 0540 611 </t>
  </si>
  <si>
    <t xml:space="preserve">07.02. 1 1162 0810 611 </t>
  </si>
  <si>
    <t xml:space="preserve">07.02. 1 41 0810 611 </t>
  </si>
  <si>
    <t>Osobný príplatok</t>
  </si>
  <si>
    <t xml:space="preserve">10.01. 1 41 0111 612 001 </t>
  </si>
  <si>
    <t>Doplatok k platu</t>
  </si>
  <si>
    <t xml:space="preserve">10.01. 1 41 0111 616 </t>
  </si>
  <si>
    <t xml:space="preserve">10.01. 1 111 0111 621 </t>
  </si>
  <si>
    <t xml:space="preserve">10.01. 1 41 0111 621 </t>
  </si>
  <si>
    <t xml:space="preserve">09.02. 1 11T1 0540 621 </t>
  </si>
  <si>
    <t xml:space="preserve">09.02. 1 11T2 0540 621 </t>
  </si>
  <si>
    <t>10.01. 1 41 0111 625 001</t>
  </si>
  <si>
    <t>10.01. 1 111 0111 625 002</t>
  </si>
  <si>
    <t>10.01. 1 41 0111 625 002</t>
  </si>
  <si>
    <t>09.01. 1 41 0640 625 002</t>
  </si>
  <si>
    <t>10.01. 1 111 0111 625 003</t>
  </si>
  <si>
    <t>10.01. 1 41 0111 625 003</t>
  </si>
  <si>
    <t>09.01. 1 41 0640 625 003</t>
  </si>
  <si>
    <t>07.02. 1 41 0810 625 003</t>
  </si>
  <si>
    <t>06.01. 1 41 09111 625 003</t>
  </si>
  <si>
    <t>10.01. 1 41 0111 625 004</t>
  </si>
  <si>
    <t>10.01. 1 111 0111 625 004</t>
  </si>
  <si>
    <t>09.01. 1 41 0640 625 004</t>
  </si>
  <si>
    <t>07.02. 1 41 0810 625 004</t>
  </si>
  <si>
    <t>10.01. 1 111 0111 625 005</t>
  </si>
  <si>
    <t>06.01. 1 41 91111 625 005</t>
  </si>
  <si>
    <t>10.01. 1 111 0111 625 007</t>
  </si>
  <si>
    <t>10.01. 1 41 0111 625 007</t>
  </si>
  <si>
    <t>09.01. 1 41 0640 625 007</t>
  </si>
  <si>
    <t>07.02. 1 41 0810 627</t>
  </si>
  <si>
    <t>06.01. 1 41 09111 627</t>
  </si>
  <si>
    <t>08.01. 1 41 0820 632 001</t>
  </si>
  <si>
    <t>06.01. 1 41 09111 632 003</t>
  </si>
  <si>
    <t>06.01. 1 41 09111 633 001</t>
  </si>
  <si>
    <t>10.01. 1 111 0111 633 006</t>
  </si>
  <si>
    <t>02.2.2. 1 41 0111 633 006</t>
  </si>
  <si>
    <t>03.01. 1 41 0320 633 006</t>
  </si>
  <si>
    <t>04.01. 1 41 0510 633 006</t>
  </si>
  <si>
    <t>09.01 1 41 0640 633 007</t>
  </si>
  <si>
    <t>07.02 1 41 0810 633 008</t>
  </si>
  <si>
    <t>02.04. 1 41 0820 633 006</t>
  </si>
  <si>
    <t>08.01. 1 41 0820 633 006</t>
  </si>
  <si>
    <t>08.03. 1 41 0820 633 006</t>
  </si>
  <si>
    <t>08.04. 1 41 0820 633 006</t>
  </si>
  <si>
    <t>06.04. 1 41 09111 633 006</t>
  </si>
  <si>
    <t>11.01. 1 41 10200 633 006</t>
  </si>
  <si>
    <t>11.04. 1 41 10700 633 006</t>
  </si>
  <si>
    <t>10.01. 1 41 0111 633 009</t>
  </si>
  <si>
    <t>Softvér</t>
  </si>
  <si>
    <t>10.01. 1 41 0111 633 013</t>
  </si>
  <si>
    <t>10.01. 1 41 0111 633 010</t>
  </si>
  <si>
    <t>10.01. 1 41 0111 633 016</t>
  </si>
  <si>
    <t>01.01. 1 41 0111 633 016</t>
  </si>
  <si>
    <t>01.02. 1 41 0111 633 016</t>
  </si>
  <si>
    <t>07.01. 1 41 0810 633 016</t>
  </si>
  <si>
    <t>02.01. 1 41 0820 633 016</t>
  </si>
  <si>
    <t>08.04. 1 41 0820 633 016</t>
  </si>
  <si>
    <t>06.02. 1 41 09121 633 016</t>
  </si>
  <si>
    <t>10.01. 1 41 0111 634 003</t>
  </si>
  <si>
    <t>10.01. 1 41 0111 634 005</t>
  </si>
  <si>
    <t>Softvéru</t>
  </si>
  <si>
    <t>10.01. 1 41 0111 635 009</t>
  </si>
  <si>
    <t>06.01. 1 41 09111 637 001</t>
  </si>
  <si>
    <t>01.03. 1 41 0111 637 004</t>
  </si>
  <si>
    <t>03.02. 1 41 0220 637 004</t>
  </si>
  <si>
    <t>09.02. 1 41 0540 637 004</t>
  </si>
  <si>
    <t>09.03. 1 41 0660 637 004</t>
  </si>
  <si>
    <t>07.01. 1 41 0810 637 004</t>
  </si>
  <si>
    <t>08.5.1. 1 41 0820 637 004</t>
  </si>
  <si>
    <t>08.5.2. 1 41 0820 637 004</t>
  </si>
  <si>
    <t>10.01. 1 41 0111 637 012</t>
  </si>
  <si>
    <t>07.02. 1 41 0810 637 014</t>
  </si>
  <si>
    <t>11.01. 1 41 1020 637 014</t>
  </si>
  <si>
    <t>07.02. 1 41 0810 637 016</t>
  </si>
  <si>
    <t>10.01. 1 111 0111 637 027</t>
  </si>
  <si>
    <t>09.01. 1 41 0640 637 027</t>
  </si>
  <si>
    <t>Dane</t>
  </si>
  <si>
    <t>10.01. 1 41 0111 637 035</t>
  </si>
  <si>
    <t>Rozpočtovnej organizácii</t>
  </si>
  <si>
    <t>06.02. 1 41 09121 641 006</t>
  </si>
  <si>
    <t>Na dávku v hmotnej núdzi a príspevky k dávke</t>
  </si>
  <si>
    <t>11.02. 1 111 1040 642 026</t>
  </si>
  <si>
    <t>Banke a pobočke zahraničnej banky</t>
  </si>
  <si>
    <t>10.01. 1 41 0170 651 002</t>
  </si>
  <si>
    <t>Z bankových úverov dlhodobých</t>
  </si>
  <si>
    <t>10.02. 1 52 0170 821 005</t>
  </si>
  <si>
    <t>Z ostatných úverov, pôžičiek a  návratných</t>
  </si>
  <si>
    <t>10.02. 1 52 0170 821 006</t>
  </si>
  <si>
    <t>Obstarávanie kapitálových aktív</t>
  </si>
  <si>
    <t>03.03. 1 11K1 0620 710</t>
  </si>
  <si>
    <t>03.03. 1 11K2 0620 710</t>
  </si>
  <si>
    <t>Transfery v rámci verejnej správy</t>
  </si>
  <si>
    <t xml:space="preserve">01. 1 11K1 322 </t>
  </si>
  <si>
    <t xml:space="preserve">01. 1 11K2 322 </t>
  </si>
  <si>
    <t>02.03. 1 111 0840 717 002</t>
  </si>
  <si>
    <t xml:space="preserve"> Ing. Jana Šoporová, 31. 08. 2015</t>
  </si>
  <si>
    <t xml:space="preserve">Obecné zastupiteľstvo v Stráži, dňa 17. 09. 2015, uznesením č. </t>
  </si>
  <si>
    <t>Rozpočtové opatrenie č. 3/2015 zvesené z úradnej tabule dňa: . Podané návrhy a pripomienky:</t>
  </si>
  <si>
    <t xml:space="preserve">Návrh Rozpočtového opatrenia obce Stráža č. 3/2015 bol vyvesený na úradnej tabuli obce Stráža dňa 02. 09. 2015. Podané návrhy a pripomienky:        </t>
  </si>
  <si>
    <t>Rozpočet po III. rozpočtovom opatrení</t>
  </si>
  <si>
    <t>06.01. 1 41 09111 637 016</t>
  </si>
  <si>
    <t>Návrh rozpočtového opatrenia č. 3/2015</t>
  </si>
  <si>
    <t>1 41 0170 821 005</t>
  </si>
  <si>
    <t xml:space="preserve"> Ing. Jana Šoporová, 09. 05. 2023</t>
  </si>
  <si>
    <r>
      <t>Návrh Rozpočtového opatrenia obce Stráža č. 1/2023 bol vyvesený na úradnej tabuli obce Stráža dňa</t>
    </r>
    <r>
      <rPr>
        <sz val="11"/>
        <color rgb="FFFF0000"/>
        <rFont val="Times New Roman"/>
        <family val="1"/>
        <charset val="238"/>
      </rPr>
      <t xml:space="preserve"> </t>
    </r>
    <r>
      <rPr>
        <sz val="11"/>
        <rFont val="Times New Roman"/>
        <family val="1"/>
        <charset val="238"/>
      </rPr>
      <t>09. 05. 2023</t>
    </r>
    <r>
      <rPr>
        <sz val="11"/>
        <color theme="1"/>
        <rFont val="Times New Roman"/>
        <family val="1"/>
        <charset val="238"/>
      </rPr>
      <t xml:space="preserve">. Podané návrhy a pripomienky: Žiadne.       </t>
    </r>
  </si>
  <si>
    <t>Doplatok k platu a ďalší plat</t>
  </si>
  <si>
    <t>1 41 0110 616</t>
  </si>
  <si>
    <t>1 111 0110 621</t>
  </si>
  <si>
    <t>1 111 0110 625 002</t>
  </si>
  <si>
    <t>1 111 10700 625 003</t>
  </si>
  <si>
    <t>1 111 0110 625 004</t>
  </si>
  <si>
    <t>Na poistenie do rezervného fondu</t>
  </si>
  <si>
    <t>1 111 0110 625 007</t>
  </si>
  <si>
    <t>1 111 0110 631 001</t>
  </si>
  <si>
    <t>1 41 0820 632 001</t>
  </si>
  <si>
    <t>Energie KD</t>
  </si>
  <si>
    <t>Interiérové vybavanie - KD, knižnica</t>
  </si>
  <si>
    <t>1 41 0820 633 001</t>
  </si>
  <si>
    <t>Interiérové vybavanie</t>
  </si>
  <si>
    <t>1 41 09111 633 001</t>
  </si>
  <si>
    <t>Telekomunikačná technika</t>
  </si>
  <si>
    <t>1 41 0110 633 003</t>
  </si>
  <si>
    <t>Prevádzkové stroje, prístroje a zariadenia</t>
  </si>
  <si>
    <t>1 41 0110 633 004</t>
  </si>
  <si>
    <t>1 41 0510 633 004</t>
  </si>
  <si>
    <t>1 41 0810 633 004</t>
  </si>
  <si>
    <t>1 41 09111 633 004</t>
  </si>
  <si>
    <t>Všeobecný materiál TJ</t>
  </si>
  <si>
    <t>1 41 0810 633 006</t>
  </si>
  <si>
    <t>Všeobecný materiál - Rozhlas, KD, Gorazd, Kronika</t>
  </si>
  <si>
    <t>1 41 0820 633 006</t>
  </si>
  <si>
    <t>1 111 09111 633 006</t>
  </si>
  <si>
    <t>1 111 09111 633 009</t>
  </si>
  <si>
    <t>Pracovné odevy, obuv a pracovné pomôcky - Obec, MŠ</t>
  </si>
  <si>
    <t>1 41 0660 633 010</t>
  </si>
  <si>
    <t>1 41 0820 633 016</t>
  </si>
  <si>
    <t>Reprezentačné - slav.obrady, Gorazd, ostatná činnosť</t>
  </si>
  <si>
    <t>Prepravné a nájom dopravných prostriedkov</t>
  </si>
  <si>
    <t>1 111 09111 634 004</t>
  </si>
  <si>
    <t>Školenia, kurzy, semináre</t>
  </si>
  <si>
    <t>1 41 0110 637 001</t>
  </si>
  <si>
    <t>Konkurzy a súťaze</t>
  </si>
  <si>
    <t>1 41 0820 637 002</t>
  </si>
  <si>
    <t>Všeobecné služby - údržba ciest</t>
  </si>
  <si>
    <t>1 41 04510 637 004</t>
  </si>
  <si>
    <t>Všeobecné služby - VO</t>
  </si>
  <si>
    <t>1 41 0640 637 004</t>
  </si>
  <si>
    <t>1 41 0810 637 004</t>
  </si>
  <si>
    <t>Všeobecné služby  - TJ</t>
  </si>
  <si>
    <t>Štúdie, expertízy, posudky</t>
  </si>
  <si>
    <t>1 41 0110 637 011</t>
  </si>
  <si>
    <t>Stravovanie - voľby</t>
  </si>
  <si>
    <t>1 111 0110 637 014</t>
  </si>
  <si>
    <t xml:space="preserve">Stravovanie </t>
  </si>
  <si>
    <t>1 111 09111 637 014</t>
  </si>
  <si>
    <t>Odmeny zamestnancov mimopracovného pomeru - voľby</t>
  </si>
  <si>
    <t>1 111 0110 637 027</t>
  </si>
  <si>
    <t>Schválený rozpočet na rok 2023 v EUR</t>
  </si>
  <si>
    <t>01 41 111 003</t>
  </si>
  <si>
    <t>Zo štátneho rozpočtu na úhradu nákladov</t>
  </si>
  <si>
    <t>Z rezervného fondu obce</t>
  </si>
  <si>
    <t>1 46 454 001</t>
  </si>
  <si>
    <t xml:space="preserve">Prípravná a projektová dokumentácia </t>
  </si>
  <si>
    <t>1 46 04510 716 000</t>
  </si>
  <si>
    <t>Rozpočtové opatrenie č. 1/2023</t>
  </si>
  <si>
    <t>Obecné zastupiteľstvo v Stráži, dňa 08. 06. 2023, uznesením č. 32/2023</t>
  </si>
  <si>
    <t>Rozpočtové opatrenie č. 1/2023 zvesené z úradnej tabule dňa: 26. 06. 2023. Podané návrhy a pripomienky: Žiadne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</si>
</sst>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sz val="9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4"/>
      <color theme="1"/>
      <name val="Calibri"/>
      <family val="2"/>
      <charset val="238"/>
      <scheme val="minor"/>
    </font>
    <font>
      <b/>
      <sz val="13"/>
      <color theme="1"/>
      <name val="Times New Roman"/>
      <family val="1"/>
      <charset val="238"/>
    </font>
    <font>
      <b/>
      <sz val="13"/>
      <color theme="1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sz val="10"/>
      <color theme="1"/>
      <name val="Calibri"/>
      <family val="2"/>
      <charset val="238"/>
      <scheme val="minor"/>
    </font>
    <font>
      <b/>
      <i/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sz val="10"/>
      <name val="Times New Roman"/>
      <family val="1"/>
      <charset val="238"/>
    </font>
    <font>
      <sz val="10"/>
      <name val="Calibri"/>
      <family val="2"/>
      <charset val="238"/>
      <scheme val="minor"/>
    </font>
    <font>
      <sz val="11"/>
      <color rgb="FFFF0000"/>
      <name val="Times New Roman"/>
      <family val="1"/>
      <charset val="238"/>
    </font>
    <font>
      <sz val="1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ck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ck">
        <color auto="1"/>
      </right>
      <top/>
      <bottom/>
      <diagonal/>
    </border>
  </borders>
  <cellStyleXfs count="1">
    <xf numFmtId="0" fontId="0" fillId="0" borderId="0"/>
  </cellStyleXfs>
  <cellXfs count="230">
    <xf numFmtId="0" fontId="0" fillId="0" borderId="0" xfId="0"/>
    <xf numFmtId="0" fontId="2" fillId="0" borderId="0" xfId="0" applyFont="1"/>
    <xf numFmtId="4" fontId="0" fillId="0" borderId="0" xfId="0" applyNumberFormat="1"/>
    <xf numFmtId="4" fontId="3" fillId="0" borderId="14" xfId="0" applyNumberFormat="1" applyFont="1" applyBorder="1"/>
    <xf numFmtId="4" fontId="3" fillId="0" borderId="6" xfId="0" applyNumberFormat="1" applyFont="1" applyBorder="1"/>
    <xf numFmtId="0" fontId="3" fillId="0" borderId="17" xfId="0" applyFont="1" applyBorder="1" applyAlignment="1">
      <alignment horizontal="center" wrapText="1"/>
    </xf>
    <xf numFmtId="0" fontId="3" fillId="0" borderId="18" xfId="0" applyFont="1" applyBorder="1" applyAlignment="1">
      <alignment horizontal="center" wrapText="1"/>
    </xf>
    <xf numFmtId="0" fontId="6" fillId="0" borderId="0" xfId="0" applyFont="1"/>
    <xf numFmtId="4" fontId="11" fillId="0" borderId="5" xfId="0" applyNumberFormat="1" applyFont="1" applyBorder="1"/>
    <xf numFmtId="4" fontId="11" fillId="0" borderId="1" xfId="0" applyNumberFormat="1" applyFont="1" applyBorder="1"/>
    <xf numFmtId="4" fontId="11" fillId="0" borderId="4" xfId="0" applyNumberFormat="1" applyFont="1" applyBorder="1"/>
    <xf numFmtId="4" fontId="11" fillId="0" borderId="37" xfId="0" applyNumberFormat="1" applyFont="1" applyBorder="1"/>
    <xf numFmtId="4" fontId="11" fillId="0" borderId="39" xfId="0" applyNumberFormat="1" applyFont="1" applyBorder="1"/>
    <xf numFmtId="4" fontId="11" fillId="0" borderId="10" xfId="0" applyNumberFormat="1" applyFont="1" applyBorder="1"/>
    <xf numFmtId="4" fontId="11" fillId="2" borderId="16" xfId="0" applyNumberFormat="1" applyFont="1" applyFill="1" applyBorder="1"/>
    <xf numFmtId="4" fontId="11" fillId="2" borderId="8" xfId="0" applyNumberFormat="1" applyFont="1" applyFill="1" applyBorder="1" applyAlignment="1">
      <alignment horizontal="center"/>
    </xf>
    <xf numFmtId="4" fontId="11" fillId="2" borderId="12" xfId="0" applyNumberFormat="1" applyFont="1" applyFill="1" applyBorder="1" applyAlignment="1">
      <alignment horizontal="center"/>
    </xf>
    <xf numFmtId="4" fontId="11" fillId="2" borderId="8" xfId="0" applyNumberFormat="1" applyFont="1" applyFill="1" applyBorder="1"/>
    <xf numFmtId="4" fontId="11" fillId="2" borderId="44" xfId="0" applyNumberFormat="1" applyFont="1" applyFill="1" applyBorder="1"/>
    <xf numFmtId="4" fontId="11" fillId="2" borderId="45" xfId="0" applyNumberFormat="1" applyFont="1" applyFill="1" applyBorder="1"/>
    <xf numFmtId="0" fontId="11" fillId="0" borderId="10" xfId="0" applyFont="1" applyBorder="1" applyAlignment="1"/>
    <xf numFmtId="4" fontId="11" fillId="0" borderId="47" xfId="0" applyNumberFormat="1" applyFont="1" applyBorder="1"/>
    <xf numFmtId="4" fontId="11" fillId="2" borderId="12" xfId="0" applyNumberFormat="1" applyFont="1" applyFill="1" applyBorder="1"/>
    <xf numFmtId="4" fontId="11" fillId="2" borderId="46" xfId="0" applyNumberFormat="1" applyFont="1" applyFill="1" applyBorder="1"/>
    <xf numFmtId="4" fontId="11" fillId="2" borderId="16" xfId="0" applyNumberFormat="1" applyFont="1" applyFill="1" applyBorder="1" applyAlignment="1">
      <alignment horizontal="center"/>
    </xf>
    <xf numFmtId="0" fontId="3" fillId="0" borderId="39" xfId="0" applyFont="1" applyBorder="1" applyAlignment="1">
      <alignment horizontal="center" wrapText="1"/>
    </xf>
    <xf numFmtId="0" fontId="12" fillId="0" borderId="1" xfId="0" applyFont="1" applyBorder="1" applyAlignment="1"/>
    <xf numFmtId="0" fontId="11" fillId="0" borderId="1" xfId="0" applyFont="1" applyBorder="1" applyAlignment="1"/>
    <xf numFmtId="0" fontId="12" fillId="0" borderId="5" xfId="0" applyFont="1" applyBorder="1" applyAlignment="1"/>
    <xf numFmtId="0" fontId="11" fillId="0" borderId="5" xfId="0" applyFont="1" applyBorder="1" applyAlignment="1"/>
    <xf numFmtId="0" fontId="11" fillId="0" borderId="37" xfId="0" applyFont="1" applyBorder="1" applyAlignment="1"/>
    <xf numFmtId="0" fontId="12" fillId="0" borderId="39" xfId="0" applyFont="1" applyBorder="1" applyAlignment="1"/>
    <xf numFmtId="0" fontId="11" fillId="0" borderId="39" xfId="0" applyFont="1" applyBorder="1" applyAlignment="1"/>
    <xf numFmtId="4" fontId="11" fillId="0" borderId="39" xfId="0" applyNumberFormat="1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center" vertical="center" wrapText="1"/>
    </xf>
    <xf numFmtId="4" fontId="11" fillId="0" borderId="10" xfId="0" applyNumberFormat="1" applyFont="1" applyBorder="1" applyAlignment="1">
      <alignment horizontal="center" vertical="center" wrapText="1"/>
    </xf>
    <xf numFmtId="4" fontId="11" fillId="2" borderId="46" xfId="0" applyNumberFormat="1" applyFont="1" applyFill="1" applyBorder="1" applyAlignment="1">
      <alignment horizontal="center"/>
    </xf>
    <xf numFmtId="4" fontId="11" fillId="0" borderId="47" xfId="0" applyNumberFormat="1" applyFont="1" applyFill="1" applyBorder="1"/>
    <xf numFmtId="4" fontId="11" fillId="0" borderId="1" xfId="0" applyNumberFormat="1" applyFont="1" applyFill="1" applyBorder="1"/>
    <xf numFmtId="4" fontId="11" fillId="2" borderId="5" xfId="0" applyNumberFormat="1" applyFont="1" applyFill="1" applyBorder="1"/>
    <xf numFmtId="4" fontId="11" fillId="2" borderId="1" xfId="0" applyNumberFormat="1" applyFont="1" applyFill="1" applyBorder="1"/>
    <xf numFmtId="4" fontId="11" fillId="0" borderId="4" xfId="0" applyNumberFormat="1" applyFont="1" applyBorder="1" applyAlignment="1">
      <alignment horizontal="center" vertical="center" wrapText="1"/>
    </xf>
    <xf numFmtId="4" fontId="15" fillId="2" borderId="8" xfId="0" applyNumberFormat="1" applyFont="1" applyFill="1" applyBorder="1"/>
    <xf numFmtId="4" fontId="15" fillId="2" borderId="56" xfId="0" applyNumberFormat="1" applyFont="1" applyFill="1" applyBorder="1"/>
    <xf numFmtId="0" fontId="0" fillId="0" borderId="0" xfId="0" applyBorder="1"/>
    <xf numFmtId="4" fontId="0" fillId="0" borderId="0" xfId="0" applyNumberFormat="1" applyBorder="1"/>
    <xf numFmtId="4" fontId="11" fillId="2" borderId="0" xfId="0" applyNumberFormat="1" applyFont="1" applyFill="1" applyBorder="1"/>
    <xf numFmtId="0" fontId="0" fillId="2" borderId="0" xfId="0" applyFill="1" applyBorder="1"/>
    <xf numFmtId="0" fontId="14" fillId="2" borderId="41" xfId="0" applyFont="1" applyFill="1" applyBorder="1" applyAlignment="1"/>
    <xf numFmtId="0" fontId="14" fillId="2" borderId="43" xfId="0" applyFont="1" applyFill="1" applyBorder="1" applyAlignment="1"/>
    <xf numFmtId="0" fontId="6" fillId="0" borderId="40" xfId="0" applyFont="1" applyBorder="1" applyAlignment="1"/>
    <xf numFmtId="0" fontId="6" fillId="0" borderId="3" xfId="0" applyFont="1" applyBorder="1" applyAlignment="1"/>
    <xf numFmtId="0" fontId="13" fillId="0" borderId="62" xfId="0" applyFont="1" applyBorder="1" applyAlignment="1"/>
    <xf numFmtId="0" fontId="13" fillId="0" borderId="61" xfId="0" applyFont="1" applyBorder="1" applyAlignment="1"/>
    <xf numFmtId="4" fontId="3" fillId="2" borderId="14" xfId="0" applyNumberFormat="1" applyFont="1" applyFill="1" applyBorder="1"/>
    <xf numFmtId="4" fontId="11" fillId="2" borderId="56" xfId="0" applyNumberFormat="1" applyFont="1" applyFill="1" applyBorder="1"/>
    <xf numFmtId="0" fontId="14" fillId="2" borderId="51" xfId="0" applyFont="1" applyFill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center"/>
    </xf>
    <xf numFmtId="4" fontId="13" fillId="0" borderId="57" xfId="0" applyNumberFormat="1" applyFont="1" applyBorder="1" applyAlignment="1">
      <alignment horizontal="center"/>
    </xf>
    <xf numFmtId="0" fontId="14" fillId="2" borderId="43" xfId="0" applyFont="1" applyFill="1" applyBorder="1" applyAlignment="1">
      <alignment horizontal="center" vertical="center" wrapText="1"/>
    </xf>
    <xf numFmtId="4" fontId="6" fillId="0" borderId="3" xfId="0" applyNumberFormat="1" applyFont="1" applyBorder="1" applyAlignment="1">
      <alignment horizontal="center"/>
    </xf>
    <xf numFmtId="4" fontId="13" fillId="0" borderId="61" xfId="0" applyNumberFormat="1" applyFont="1" applyBorder="1" applyAlignment="1">
      <alignment horizontal="center"/>
    </xf>
    <xf numFmtId="4" fontId="13" fillId="0" borderId="57" xfId="0" applyNumberFormat="1" applyFont="1" applyBorder="1" applyAlignment="1">
      <alignment horizontal="center"/>
    </xf>
    <xf numFmtId="4" fontId="13" fillId="0" borderId="63" xfId="0" applyNumberFormat="1" applyFont="1" applyBorder="1" applyAlignment="1">
      <alignment horizontal="center"/>
    </xf>
    <xf numFmtId="0" fontId="0" fillId="0" borderId="63" xfId="0" applyBorder="1" applyAlignment="1"/>
    <xf numFmtId="0" fontId="0" fillId="0" borderId="58" xfId="0" applyBorder="1" applyAlignment="1"/>
    <xf numFmtId="0" fontId="14" fillId="2" borderId="51" xfId="0" applyFont="1" applyFill="1" applyBorder="1" applyAlignment="1">
      <alignment horizontal="center" vertical="center" wrapText="1"/>
    </xf>
    <xf numFmtId="0" fontId="14" fillId="2" borderId="43" xfId="0" applyFont="1" applyFill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center"/>
    </xf>
    <xf numFmtId="4" fontId="6" fillId="0" borderId="3" xfId="0" applyNumberFormat="1" applyFont="1" applyBorder="1" applyAlignment="1">
      <alignment horizontal="center"/>
    </xf>
    <xf numFmtId="4" fontId="13" fillId="0" borderId="61" xfId="0" applyNumberFormat="1" applyFont="1" applyBorder="1" applyAlignment="1">
      <alignment horizontal="center"/>
    </xf>
    <xf numFmtId="4" fontId="6" fillId="0" borderId="35" xfId="0" applyNumberFormat="1" applyFont="1" applyBorder="1" applyAlignment="1">
      <alignment horizontal="center"/>
    </xf>
    <xf numFmtId="0" fontId="0" fillId="0" borderId="35" xfId="0" applyBorder="1" applyAlignment="1"/>
    <xf numFmtId="0" fontId="0" fillId="0" borderId="59" xfId="0" applyBorder="1" applyAlignment="1"/>
    <xf numFmtId="0" fontId="14" fillId="2" borderId="42" xfId="0" applyFont="1" applyFill="1" applyBorder="1" applyAlignment="1">
      <alignment horizontal="center" vertical="center" wrapText="1"/>
    </xf>
    <xf numFmtId="0" fontId="0" fillId="0" borderId="42" xfId="0" applyBorder="1" applyAlignment="1"/>
    <xf numFmtId="4" fontId="6" fillId="0" borderId="1" xfId="0" applyNumberFormat="1" applyFont="1" applyBorder="1" applyAlignment="1">
      <alignment horizontal="center"/>
    </xf>
    <xf numFmtId="4" fontId="13" fillId="0" borderId="37" xfId="0" applyNumberFormat="1" applyFont="1" applyBorder="1" applyAlignment="1">
      <alignment horizontal="center"/>
    </xf>
    <xf numFmtId="0" fontId="14" fillId="2" borderId="39" xfId="0" applyFont="1" applyFill="1" applyBorder="1" applyAlignment="1">
      <alignment horizontal="center" vertical="center" wrapText="1"/>
    </xf>
    <xf numFmtId="0" fontId="3" fillId="0" borderId="64" xfId="0" applyFont="1" applyBorder="1" applyAlignment="1"/>
    <xf numFmtId="0" fontId="3" fillId="0" borderId="0" xfId="0" applyFont="1" applyBorder="1" applyAlignment="1"/>
    <xf numFmtId="0" fontId="5" fillId="0" borderId="0" xfId="0" applyFont="1" applyBorder="1" applyAlignment="1"/>
    <xf numFmtId="4" fontId="3" fillId="0" borderId="0" xfId="0" applyNumberFormat="1" applyFont="1" applyBorder="1"/>
    <xf numFmtId="4" fontId="3" fillId="0" borderId="65" xfId="0" applyNumberFormat="1" applyFont="1" applyBorder="1"/>
    <xf numFmtId="4" fontId="4" fillId="0" borderId="3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4" fontId="4" fillId="0" borderId="47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4" fontId="4" fillId="0" borderId="5" xfId="0" applyNumberFormat="1" applyFont="1" applyBorder="1" applyAlignment="1">
      <alignment horizontal="right" vertical="center" wrapText="1"/>
    </xf>
    <xf numFmtId="49" fontId="11" fillId="0" borderId="5" xfId="0" applyNumberFormat="1" applyFont="1" applyBorder="1" applyAlignment="1">
      <alignment horizontal="left"/>
    </xf>
    <xf numFmtId="49" fontId="12" fillId="0" borderId="5" xfId="0" applyNumberFormat="1" applyFont="1" applyBorder="1" applyAlignment="1">
      <alignment horizontal="left"/>
    </xf>
    <xf numFmtId="3" fontId="11" fillId="0" borderId="1" xfId="0" applyNumberFormat="1" applyFont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11" fillId="0" borderId="15" xfId="0" applyFont="1" applyBorder="1" applyAlignment="1"/>
    <xf numFmtId="0" fontId="12" fillId="0" borderId="5" xfId="0" applyFont="1" applyBorder="1" applyAlignme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4" fillId="0" borderId="0" xfId="0" applyFont="1" applyAlignment="1"/>
    <xf numFmtId="0" fontId="0" fillId="0" borderId="0" xfId="0" applyFont="1" applyAlignment="1"/>
    <xf numFmtId="0" fontId="3" fillId="0" borderId="31" xfId="0" applyFont="1" applyBorder="1" applyAlignment="1">
      <alignment horizontal="center" wrapText="1"/>
    </xf>
    <xf numFmtId="0" fontId="1" fillId="0" borderId="32" xfId="0" applyFont="1" applyBorder="1" applyAlignment="1">
      <alignment horizontal="center" wrapText="1"/>
    </xf>
    <xf numFmtId="0" fontId="3" fillId="2" borderId="31" xfId="0" applyFont="1" applyFill="1" applyBorder="1" applyAlignment="1">
      <alignment horizontal="center" wrapText="1"/>
    </xf>
    <xf numFmtId="0" fontId="1" fillId="2" borderId="32" xfId="0" applyFont="1" applyFill="1" applyBorder="1" applyAlignment="1">
      <alignment horizont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6" fillId="0" borderId="35" xfId="0" applyFont="1" applyBorder="1" applyAlignment="1"/>
    <xf numFmtId="0" fontId="0" fillId="0" borderId="35" xfId="0" applyBorder="1" applyAlignment="1"/>
    <xf numFmtId="0" fontId="0" fillId="0" borderId="3" xfId="0" applyBorder="1" applyAlignment="1"/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13" xfId="0" applyFont="1" applyBorder="1" applyAlignment="1"/>
    <xf numFmtId="0" fontId="1" fillId="0" borderId="14" xfId="0" applyFont="1" applyBorder="1" applyAlignment="1"/>
    <xf numFmtId="0" fontId="4" fillId="0" borderId="14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3" fillId="0" borderId="29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6" fillId="0" borderId="2" xfId="0" applyFont="1" applyBorder="1" applyAlignment="1"/>
    <xf numFmtId="0" fontId="6" fillId="0" borderId="1" xfId="0" applyFont="1" applyBorder="1" applyAlignment="1"/>
    <xf numFmtId="0" fontId="3" fillId="2" borderId="33" xfId="0" applyFont="1" applyFill="1" applyBorder="1" applyAlignment="1">
      <alignment horizontal="center" wrapText="1"/>
    </xf>
    <xf numFmtId="0" fontId="1" fillId="2" borderId="34" xfId="0" applyFont="1" applyFill="1" applyBorder="1" applyAlignment="1">
      <alignment horizontal="center" wrapText="1"/>
    </xf>
    <xf numFmtId="0" fontId="4" fillId="0" borderId="38" xfId="0" applyFont="1" applyBorder="1" applyAlignment="1">
      <alignment horizontal="left" vertical="center"/>
    </xf>
    <xf numFmtId="0" fontId="0" fillId="0" borderId="39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0" fillId="0" borderId="10" xfId="0" applyFont="1" applyBorder="1" applyAlignment="1">
      <alignment horizontal="left" vertical="center"/>
    </xf>
    <xf numFmtId="0" fontId="11" fillId="0" borderId="5" xfId="0" applyFont="1" applyBorder="1" applyAlignment="1">
      <alignment horizontal="left"/>
    </xf>
    <xf numFmtId="3" fontId="11" fillId="0" borderId="10" xfId="0" applyNumberFormat="1" applyFont="1" applyBorder="1" applyAlignment="1">
      <alignment horizontal="left"/>
    </xf>
    <xf numFmtId="0" fontId="11" fillId="0" borderId="10" xfId="0" applyFont="1" applyBorder="1" applyAlignment="1">
      <alignment horizontal="left"/>
    </xf>
    <xf numFmtId="0" fontId="4" fillId="0" borderId="7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11" fillId="0" borderId="40" xfId="0" applyFont="1" applyBorder="1" applyAlignment="1"/>
    <xf numFmtId="0" fontId="11" fillId="0" borderId="2" xfId="0" applyFont="1" applyBorder="1" applyAlignment="1"/>
    <xf numFmtId="4" fontId="13" fillId="0" borderId="57" xfId="0" applyNumberFormat="1" applyFont="1" applyBorder="1" applyAlignment="1">
      <alignment horizontal="center"/>
    </xf>
    <xf numFmtId="0" fontId="0" fillId="0" borderId="61" xfId="0" applyBorder="1" applyAlignment="1">
      <alignment horizontal="center"/>
    </xf>
    <xf numFmtId="4" fontId="13" fillId="0" borderId="61" xfId="0" applyNumberFormat="1" applyFont="1" applyBorder="1" applyAlignment="1">
      <alignment horizontal="center"/>
    </xf>
    <xf numFmtId="0" fontId="14" fillId="2" borderId="51" xfId="0" applyFont="1" applyFill="1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14" fillId="2" borderId="43" xfId="0" applyFont="1" applyFill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center"/>
    </xf>
    <xf numFmtId="0" fontId="0" fillId="0" borderId="3" xfId="0" applyBorder="1" applyAlignment="1">
      <alignment horizontal="center"/>
    </xf>
    <xf numFmtId="4" fontId="6" fillId="0" borderId="3" xfId="0" applyNumberFormat="1" applyFont="1" applyBorder="1" applyAlignment="1">
      <alignment horizontal="center"/>
    </xf>
    <xf numFmtId="0" fontId="5" fillId="0" borderId="6" xfId="0" applyFont="1" applyBorder="1" applyAlignment="1"/>
    <xf numFmtId="0" fontId="3" fillId="0" borderId="6" xfId="0" applyFont="1" applyBorder="1" applyAlignment="1"/>
    <xf numFmtId="4" fontId="13" fillId="0" borderId="63" xfId="0" applyNumberFormat="1" applyFont="1" applyBorder="1" applyAlignment="1">
      <alignment horizontal="center"/>
    </xf>
    <xf numFmtId="0" fontId="0" fillId="0" borderId="58" xfId="0" applyBorder="1" applyAlignment="1"/>
    <xf numFmtId="0" fontId="14" fillId="2" borderId="42" xfId="0" applyFont="1" applyFill="1" applyBorder="1" applyAlignment="1">
      <alignment horizontal="center" vertical="center" wrapText="1"/>
    </xf>
    <xf numFmtId="0" fontId="0" fillId="0" borderId="60" xfId="0" applyBorder="1" applyAlignment="1"/>
    <xf numFmtId="4" fontId="6" fillId="0" borderId="35" xfId="0" applyNumberFormat="1" applyFont="1" applyBorder="1" applyAlignment="1">
      <alignment horizontal="center"/>
    </xf>
    <xf numFmtId="0" fontId="0" fillId="0" borderId="59" xfId="0" applyBorder="1" applyAlignment="1"/>
    <xf numFmtId="0" fontId="11" fillId="0" borderId="7" xfId="0" applyFont="1" applyBorder="1" applyAlignment="1"/>
    <xf numFmtId="0" fontId="11" fillId="0" borderId="1" xfId="0" applyFont="1" applyBorder="1" applyAlignment="1"/>
    <xf numFmtId="0" fontId="11" fillId="0" borderId="5" xfId="0" applyFont="1" applyBorder="1" applyAlignment="1"/>
    <xf numFmtId="0" fontId="0" fillId="0" borderId="5" xfId="0" applyBorder="1" applyAlignment="1"/>
    <xf numFmtId="0" fontId="11" fillId="0" borderId="9" xfId="0" applyFont="1" applyBorder="1" applyAlignment="1"/>
    <xf numFmtId="0" fontId="0" fillId="0" borderId="10" xfId="0" applyBorder="1" applyAlignment="1"/>
    <xf numFmtId="0" fontId="12" fillId="0" borderId="1" xfId="0" applyFont="1" applyBorder="1" applyAlignment="1"/>
    <xf numFmtId="0" fontId="11" fillId="0" borderId="36" xfId="0" applyFont="1" applyBorder="1" applyAlignment="1"/>
    <xf numFmtId="0" fontId="12" fillId="0" borderId="37" xfId="0" applyFont="1" applyBorder="1" applyAlignment="1"/>
    <xf numFmtId="0" fontId="11" fillId="0" borderId="37" xfId="0" applyFont="1" applyBorder="1" applyAlignment="1"/>
    <xf numFmtId="0" fontId="11" fillId="0" borderId="38" xfId="0" applyFont="1" applyBorder="1" applyAlignment="1"/>
    <xf numFmtId="0" fontId="12" fillId="0" borderId="39" xfId="0" applyFont="1" applyBorder="1" applyAlignment="1"/>
    <xf numFmtId="0" fontId="11" fillId="0" borderId="39" xfId="0" applyFont="1" applyBorder="1" applyAlignment="1"/>
    <xf numFmtId="0" fontId="11" fillId="0" borderId="35" xfId="0" applyFont="1" applyBorder="1" applyAlignment="1"/>
    <xf numFmtId="0" fontId="11" fillId="0" borderId="3" xfId="0" applyFont="1" applyBorder="1" applyAlignment="1"/>
    <xf numFmtId="0" fontId="11" fillId="0" borderId="41" xfId="0" applyFont="1" applyBorder="1" applyAlignment="1"/>
    <xf numFmtId="0" fontId="0" fillId="0" borderId="42" xfId="0" applyBorder="1" applyAlignment="1"/>
    <xf numFmtId="0" fontId="0" fillId="0" borderId="43" xfId="0" applyBorder="1" applyAlignment="1"/>
    <xf numFmtId="0" fontId="11" fillId="0" borderId="51" xfId="0" applyFont="1" applyBorder="1" applyAlignment="1">
      <alignment horizontal="left" vertical="center" wrapText="1"/>
    </xf>
    <xf numFmtId="0" fontId="0" fillId="0" borderId="43" xfId="0" applyBorder="1" applyAlignment="1">
      <alignment horizontal="left" vertical="center" wrapText="1"/>
    </xf>
    <xf numFmtId="0" fontId="11" fillId="0" borderId="48" xfId="0" applyFont="1" applyBorder="1" applyAlignment="1"/>
    <xf numFmtId="0" fontId="0" fillId="0" borderId="49" xfId="0" applyBorder="1" applyAlignment="1"/>
    <xf numFmtId="0" fontId="0" fillId="0" borderId="50" xfId="0" applyBorder="1" applyAlignment="1"/>
    <xf numFmtId="0" fontId="11" fillId="0" borderId="1" xfId="0" applyFont="1" applyBorder="1" applyAlignment="1">
      <alignment horizontal="center"/>
    </xf>
    <xf numFmtId="0" fontId="11" fillId="0" borderId="11" xfId="0" applyFont="1" applyBorder="1" applyAlignment="1"/>
    <xf numFmtId="0" fontId="11" fillId="0" borderId="4" xfId="0" applyFont="1" applyBorder="1" applyAlignment="1"/>
    <xf numFmtId="0" fontId="11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11" fillId="0" borderId="52" xfId="0" applyFont="1" applyBorder="1" applyAlignment="1"/>
    <xf numFmtId="0" fontId="0" fillId="0" borderId="53" xfId="0" applyBorder="1" applyAlignment="1"/>
    <xf numFmtId="0" fontId="0" fillId="0" borderId="54" xfId="0" applyBorder="1" applyAlignment="1"/>
    <xf numFmtId="0" fontId="11" fillId="0" borderId="55" xfId="0" applyFont="1" applyBorder="1" applyAlignment="1">
      <alignment horizontal="left" vertical="center" wrapText="1"/>
    </xf>
    <xf numFmtId="0" fontId="0" fillId="0" borderId="54" xfId="0" applyBorder="1" applyAlignment="1">
      <alignment horizontal="left" vertical="center" wrapText="1"/>
    </xf>
    <xf numFmtId="0" fontId="11" fillId="2" borderId="15" xfId="0" applyFont="1" applyFill="1" applyBorder="1" applyAlignment="1"/>
    <xf numFmtId="0" fontId="12" fillId="2" borderId="5" xfId="0" applyFont="1" applyFill="1" applyBorder="1" applyAlignment="1"/>
    <xf numFmtId="0" fontId="11" fillId="2" borderId="5" xfId="0" applyFont="1" applyFill="1" applyBorder="1" applyAlignment="1"/>
    <xf numFmtId="0" fontId="12" fillId="0" borderId="4" xfId="0" applyFont="1" applyBorder="1" applyAlignment="1"/>
    <xf numFmtId="0" fontId="15" fillId="0" borderId="15" xfId="0" applyFont="1" applyBorder="1" applyAlignment="1"/>
    <xf numFmtId="0" fontId="16" fillId="0" borderId="5" xfId="0" applyFont="1" applyBorder="1" applyAlignment="1"/>
    <xf numFmtId="0" fontId="11" fillId="2" borderId="7" xfId="0" applyFont="1" applyFill="1" applyBorder="1" applyAlignment="1"/>
    <xf numFmtId="0" fontId="12" fillId="2" borderId="1" xfId="0" applyFont="1" applyFill="1" applyBorder="1" applyAlignment="1"/>
    <xf numFmtId="0" fontId="11" fillId="2" borderId="1" xfId="0" applyFont="1" applyFill="1" applyBorder="1" applyAlignment="1"/>
    <xf numFmtId="0" fontId="11" fillId="2" borderId="38" xfId="0" applyFont="1" applyFill="1" applyBorder="1" applyAlignment="1"/>
    <xf numFmtId="0" fontId="12" fillId="2" borderId="39" xfId="0" applyFont="1" applyFill="1" applyBorder="1" applyAlignment="1"/>
    <xf numFmtId="0" fontId="11" fillId="2" borderId="39" xfId="0" applyFont="1" applyFill="1" applyBorder="1" applyAlignment="1"/>
    <xf numFmtId="0" fontId="11" fillId="0" borderId="40" xfId="0" applyFont="1" applyBorder="1" applyAlignment="1">
      <alignment wrapText="1"/>
    </xf>
    <xf numFmtId="0" fontId="0" fillId="0" borderId="35" xfId="0" applyBorder="1" applyAlignment="1">
      <alignment wrapText="1"/>
    </xf>
    <xf numFmtId="0" fontId="0" fillId="0" borderId="3" xfId="0" applyBorder="1" applyAlignment="1">
      <alignment wrapText="1"/>
    </xf>
    <xf numFmtId="0" fontId="6" fillId="0" borderId="7" xfId="0" applyFont="1" applyBorder="1" applyAlignment="1"/>
    <xf numFmtId="0" fontId="0" fillId="0" borderId="1" xfId="0" applyBorder="1" applyAlignment="1"/>
    <xf numFmtId="4" fontId="6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8" xfId="0" applyBorder="1" applyAlignment="1">
      <alignment horizontal="center"/>
    </xf>
    <xf numFmtId="0" fontId="13" fillId="0" borderId="36" xfId="0" applyFont="1" applyBorder="1" applyAlignment="1"/>
    <xf numFmtId="0" fontId="0" fillId="0" borderId="37" xfId="0" applyBorder="1" applyAlignment="1"/>
    <xf numFmtId="4" fontId="13" fillId="0" borderId="37" xfId="0" applyNumberFormat="1" applyFont="1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44" xfId="0" applyBorder="1" applyAlignment="1">
      <alignment horizontal="center"/>
    </xf>
    <xf numFmtId="0" fontId="14" fillId="2" borderId="38" xfId="0" applyFont="1" applyFill="1" applyBorder="1" applyAlignment="1"/>
    <xf numFmtId="0" fontId="1" fillId="0" borderId="39" xfId="0" applyFont="1" applyBorder="1" applyAlignment="1"/>
    <xf numFmtId="0" fontId="14" fillId="2" borderId="39" xfId="0" applyFont="1" applyFill="1" applyBorder="1" applyAlignment="1">
      <alignment horizontal="center" vertical="center" wrapText="1"/>
    </xf>
    <xf numFmtId="0" fontId="1" fillId="0" borderId="45" xfId="0" applyFont="1" applyBorder="1" applyAlignment="1"/>
    <xf numFmtId="0" fontId="0" fillId="0" borderId="39" xfId="0" applyBorder="1" applyAlignment="1"/>
    <xf numFmtId="0" fontId="11" fillId="0" borderId="4" xfId="0" applyFont="1" applyBorder="1" applyAlignment="1">
      <alignment horizontal="center"/>
    </xf>
    <xf numFmtId="0" fontId="11" fillId="0" borderId="51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/>
    </xf>
    <xf numFmtId="4" fontId="11" fillId="3" borderId="16" xfId="0" applyNumberFormat="1" applyFont="1" applyFill="1" applyBorder="1"/>
    <xf numFmtId="4" fontId="11" fillId="3" borderId="8" xfId="0" applyNumberFormat="1" applyFont="1" applyFill="1" applyBorder="1"/>
    <xf numFmtId="4" fontId="4" fillId="3" borderId="66" xfId="0" applyNumberFormat="1" applyFont="1" applyFill="1" applyBorder="1" applyAlignment="1">
      <alignment horizontal="right" vertical="center" wrapText="1"/>
    </xf>
    <xf numFmtId="4" fontId="4" fillId="3" borderId="68" xfId="0" applyNumberFormat="1" applyFont="1" applyFill="1" applyBorder="1" applyAlignment="1">
      <alignment horizontal="right" vertical="center" wrapText="1"/>
    </xf>
    <xf numFmtId="4" fontId="4" fillId="3" borderId="67" xfId="0" applyNumberFormat="1" applyFont="1" applyFill="1" applyBorder="1" applyAlignment="1">
      <alignment horizontal="right" vertical="center" wrapText="1"/>
    </xf>
  </cellXfs>
  <cellStyles count="1">
    <cellStyle name="Normálne" xfId="0" builtinId="0"/>
  </cellStyles>
  <dxfs count="0"/>
  <tableStyles count="0" defaultTableStyle="TableStyleMedium2" defaultPivotStyle="PivotStyleLight16"/>
  <colors>
    <mruColors>
      <color rgb="FFCC00FF"/>
      <color rgb="FFFF99CC"/>
      <color rgb="FF00FFFF"/>
      <color rgb="FFFFFF99"/>
      <color rgb="FFFFCCCC"/>
      <color rgb="FF66FF33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4"/>
  <sheetViews>
    <sheetView tabSelected="1" topLeftCell="A32" workbookViewId="0">
      <selection activeCell="A50" sqref="A50:C50"/>
    </sheetView>
  </sheetViews>
  <sheetFormatPr defaultRowHeight="15" x14ac:dyDescent="0.25"/>
  <cols>
    <col min="1" max="1" width="18" customWidth="1"/>
    <col min="2" max="2" width="13" customWidth="1"/>
    <col min="3" max="3" width="13.28515625" customWidth="1"/>
    <col min="4" max="4" width="17.7109375" customWidth="1"/>
    <col min="5" max="5" width="2.85546875" customWidth="1"/>
    <col min="6" max="6" width="14.5703125" customWidth="1"/>
    <col min="7" max="7" width="17" customWidth="1"/>
    <col min="8" max="8" width="12.140625" hidden="1" customWidth="1"/>
    <col min="9" max="9" width="11.7109375" hidden="1" customWidth="1"/>
    <col min="10" max="10" width="0.28515625" hidden="1" customWidth="1"/>
    <col min="11" max="11" width="0.42578125" hidden="1" customWidth="1"/>
    <col min="12" max="12" width="31.7109375" customWidth="1"/>
    <col min="13" max="13" width="10" bestFit="1" customWidth="1"/>
    <col min="15" max="15" width="10" bestFit="1" customWidth="1"/>
  </cols>
  <sheetData>
    <row r="1" spans="1:13" ht="18.75" x14ac:dyDescent="0.3">
      <c r="A1" s="95" t="s">
        <v>0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7"/>
    </row>
    <row r="2" spans="1:13" ht="15.75" x14ac:dyDescent="0.2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pans="1:13" ht="17.25" x14ac:dyDescent="0.3">
      <c r="A3" s="97" t="s">
        <v>387</v>
      </c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  <c r="M3" s="7"/>
    </row>
    <row r="4" spans="1:13" ht="5.25" customHeight="1" x14ac:dyDescent="0.2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</row>
    <row r="5" spans="1:13" ht="15.75" x14ac:dyDescent="0.25">
      <c r="A5" s="127" t="s">
        <v>1</v>
      </c>
      <c r="B5" s="114"/>
      <c r="C5" s="114"/>
      <c r="D5" s="114"/>
      <c r="E5" s="114"/>
      <c r="F5" s="113" t="s">
        <v>326</v>
      </c>
      <c r="G5" s="114"/>
      <c r="H5" s="114"/>
      <c r="I5" s="114"/>
      <c r="J5" s="114"/>
      <c r="K5" s="114"/>
      <c r="L5" s="115"/>
      <c r="M5" s="7"/>
    </row>
    <row r="6" spans="1:13" ht="15.75" x14ac:dyDescent="0.25">
      <c r="A6" s="127" t="s">
        <v>2</v>
      </c>
      <c r="B6" s="114"/>
      <c r="C6" s="114"/>
      <c r="D6" s="114"/>
      <c r="E6" s="115"/>
      <c r="F6" s="127" t="s">
        <v>388</v>
      </c>
      <c r="G6" s="114"/>
      <c r="H6" s="114"/>
      <c r="I6" s="114"/>
      <c r="J6" s="114"/>
      <c r="K6" s="114"/>
      <c r="L6" s="115"/>
      <c r="M6" s="7"/>
    </row>
    <row r="7" spans="1:13" ht="15.75" x14ac:dyDescent="0.25">
      <c r="A7" s="128" t="s">
        <v>141</v>
      </c>
      <c r="B7" s="128"/>
      <c r="C7" s="128"/>
      <c r="D7" s="128"/>
      <c r="E7" s="128"/>
      <c r="F7" s="128"/>
      <c r="G7" s="128"/>
      <c r="H7" s="128"/>
      <c r="I7" s="128"/>
      <c r="J7" s="128"/>
      <c r="K7" s="128"/>
      <c r="L7" s="128"/>
      <c r="M7" s="7"/>
    </row>
    <row r="8" spans="1:13" ht="15.75" x14ac:dyDescent="0.25">
      <c r="A8" s="128" t="s">
        <v>137</v>
      </c>
      <c r="B8" s="128"/>
      <c r="C8" s="128"/>
      <c r="D8" s="128"/>
      <c r="E8" s="128"/>
      <c r="F8" s="128"/>
      <c r="G8" s="128"/>
      <c r="H8" s="128"/>
      <c r="I8" s="128"/>
      <c r="J8" s="128"/>
      <c r="K8" s="128"/>
      <c r="L8" s="128"/>
      <c r="M8" s="7"/>
    </row>
    <row r="9" spans="1:13" ht="15.75" x14ac:dyDescent="0.25">
      <c r="A9" s="128" t="s">
        <v>138</v>
      </c>
      <c r="B9" s="128"/>
      <c r="C9" s="128"/>
      <c r="D9" s="128"/>
      <c r="E9" s="128"/>
      <c r="F9" s="128"/>
      <c r="G9" s="128"/>
      <c r="H9" s="128"/>
      <c r="I9" s="128"/>
      <c r="J9" s="128"/>
      <c r="K9" s="128"/>
      <c r="L9" s="128"/>
      <c r="M9" s="7"/>
    </row>
    <row r="10" spans="1:13" ht="15.75" x14ac:dyDescent="0.25">
      <c r="A10" s="128" t="s">
        <v>139</v>
      </c>
      <c r="B10" s="128"/>
      <c r="C10" s="128"/>
      <c r="D10" s="128"/>
      <c r="E10" s="128"/>
      <c r="F10" s="128"/>
      <c r="G10" s="128"/>
      <c r="H10" s="128"/>
      <c r="I10" s="128"/>
      <c r="J10" s="128"/>
      <c r="K10" s="128"/>
      <c r="L10" s="128"/>
      <c r="M10" s="7"/>
    </row>
    <row r="11" spans="1:13" ht="15.75" x14ac:dyDescent="0.25">
      <c r="A11" s="127" t="s">
        <v>140</v>
      </c>
      <c r="B11" s="114"/>
      <c r="C11" s="114"/>
      <c r="D11" s="114"/>
      <c r="E11" s="114"/>
      <c r="F11" s="114"/>
      <c r="G11" s="114"/>
      <c r="H11" s="114"/>
      <c r="I11" s="114"/>
      <c r="J11" s="114"/>
      <c r="K11" s="114"/>
      <c r="L11" s="115"/>
      <c r="M11" s="7"/>
    </row>
    <row r="12" spans="1:13" ht="15.75" x14ac:dyDescent="0.25">
      <c r="A12" s="99" t="s">
        <v>327</v>
      </c>
      <c r="B12" s="100"/>
      <c r="C12" s="100"/>
      <c r="D12" s="100"/>
      <c r="E12" s="100"/>
      <c r="F12" s="100"/>
      <c r="G12" s="100"/>
      <c r="H12" s="100"/>
      <c r="I12" s="100"/>
      <c r="J12" s="100"/>
      <c r="K12" s="100"/>
      <c r="L12" s="100"/>
      <c r="M12" s="7"/>
    </row>
    <row r="13" spans="1:13" ht="16.5" thickBot="1" x14ac:dyDescent="0.3">
      <c r="A13" s="99" t="s">
        <v>389</v>
      </c>
      <c r="B13" s="100"/>
      <c r="C13" s="100"/>
      <c r="D13" s="100"/>
      <c r="E13" s="100"/>
      <c r="F13" s="100"/>
      <c r="G13" s="100"/>
      <c r="H13" s="100"/>
      <c r="I13" s="100"/>
      <c r="J13" s="100"/>
      <c r="K13" s="100"/>
      <c r="L13" s="100"/>
      <c r="M13" s="7"/>
    </row>
    <row r="14" spans="1:13" ht="50.25" customHeight="1" thickBot="1" x14ac:dyDescent="0.3">
      <c r="A14" s="116" t="s">
        <v>3</v>
      </c>
      <c r="B14" s="117"/>
      <c r="C14" s="118"/>
      <c r="D14" s="111" t="s">
        <v>4</v>
      </c>
      <c r="E14" s="112"/>
      <c r="F14" s="5" t="s">
        <v>5</v>
      </c>
      <c r="G14" s="5" t="s">
        <v>6</v>
      </c>
      <c r="H14" s="5" t="s">
        <v>7</v>
      </c>
      <c r="I14" s="5" t="s">
        <v>8</v>
      </c>
      <c r="J14" s="5" t="s">
        <v>9</v>
      </c>
      <c r="K14" s="5" t="s">
        <v>10</v>
      </c>
      <c r="L14" s="6" t="s">
        <v>11</v>
      </c>
    </row>
    <row r="15" spans="1:13" ht="15" customHeight="1" x14ac:dyDescent="0.25">
      <c r="A15" s="131" t="s">
        <v>172</v>
      </c>
      <c r="B15" s="132"/>
      <c r="C15" s="132"/>
      <c r="D15" s="135" t="s">
        <v>381</v>
      </c>
      <c r="E15" s="135"/>
      <c r="F15" s="84">
        <v>267000</v>
      </c>
      <c r="G15" s="84">
        <f>F15+L15</f>
        <v>270000</v>
      </c>
      <c r="H15" s="84"/>
      <c r="I15" s="84"/>
      <c r="J15" s="84"/>
      <c r="K15" s="84"/>
      <c r="L15" s="227">
        <v>3000</v>
      </c>
    </row>
    <row r="16" spans="1:13" ht="15" customHeight="1" x14ac:dyDescent="0.25">
      <c r="A16" s="138" t="s">
        <v>382</v>
      </c>
      <c r="B16" s="139"/>
      <c r="C16" s="139"/>
      <c r="D16" s="91">
        <v>1111312012</v>
      </c>
      <c r="E16" s="92"/>
      <c r="F16" s="87">
        <v>5000</v>
      </c>
      <c r="G16" s="88">
        <f>F16+L16</f>
        <v>8600</v>
      </c>
      <c r="H16" s="86"/>
      <c r="I16" s="86"/>
      <c r="J16" s="86"/>
      <c r="K16" s="86"/>
      <c r="L16" s="228">
        <v>3600</v>
      </c>
    </row>
    <row r="17" spans="1:15" ht="15" customHeight="1" thickBot="1" x14ac:dyDescent="0.3">
      <c r="A17" s="133" t="s">
        <v>383</v>
      </c>
      <c r="B17" s="134"/>
      <c r="C17" s="134"/>
      <c r="D17" s="136" t="s">
        <v>384</v>
      </c>
      <c r="E17" s="137"/>
      <c r="F17" s="85">
        <v>0</v>
      </c>
      <c r="G17" s="85">
        <f>F17+L17</f>
        <v>30000</v>
      </c>
      <c r="H17" s="85"/>
      <c r="I17" s="85"/>
      <c r="J17" s="85"/>
      <c r="K17" s="85"/>
      <c r="L17" s="229">
        <v>30000</v>
      </c>
    </row>
    <row r="18" spans="1:15" ht="16.5" thickTop="1" thickBot="1" x14ac:dyDescent="0.3">
      <c r="A18" s="119" t="s">
        <v>95</v>
      </c>
      <c r="B18" s="120"/>
      <c r="C18" s="120"/>
      <c r="D18" s="121"/>
      <c r="E18" s="122"/>
      <c r="F18" s="3">
        <f>F17+F15+F16</f>
        <v>272000</v>
      </c>
      <c r="G18" s="3">
        <f t="shared" ref="G18:L18" si="0">G17+G15+G16</f>
        <v>308600</v>
      </c>
      <c r="H18" s="3">
        <f t="shared" si="0"/>
        <v>0</v>
      </c>
      <c r="I18" s="3">
        <f t="shared" si="0"/>
        <v>0</v>
      </c>
      <c r="J18" s="3">
        <f t="shared" si="0"/>
        <v>0</v>
      </c>
      <c r="K18" s="3">
        <f t="shared" si="0"/>
        <v>0</v>
      </c>
      <c r="L18" s="3">
        <f t="shared" si="0"/>
        <v>36600</v>
      </c>
    </row>
    <row r="19" spans="1:15" hidden="1" x14ac:dyDescent="0.25">
      <c r="A19" s="105" t="s">
        <v>20</v>
      </c>
      <c r="B19" s="106"/>
      <c r="C19" s="107"/>
      <c r="D19" s="123" t="s">
        <v>4</v>
      </c>
      <c r="E19" s="124"/>
      <c r="F19" s="101" t="s">
        <v>5</v>
      </c>
      <c r="G19" s="103" t="s">
        <v>6</v>
      </c>
      <c r="H19" s="101" t="s">
        <v>7</v>
      </c>
      <c r="I19" s="103" t="s">
        <v>8</v>
      </c>
      <c r="J19" s="103" t="s">
        <v>9</v>
      </c>
      <c r="K19" s="103" t="s">
        <v>10</v>
      </c>
      <c r="L19" s="129" t="s">
        <v>11</v>
      </c>
    </row>
    <row r="20" spans="1:15" ht="40.5" customHeight="1" thickBot="1" x14ac:dyDescent="0.3">
      <c r="A20" s="108"/>
      <c r="B20" s="109"/>
      <c r="C20" s="110"/>
      <c r="D20" s="125"/>
      <c r="E20" s="126"/>
      <c r="F20" s="102"/>
      <c r="G20" s="104"/>
      <c r="H20" s="102"/>
      <c r="I20" s="104"/>
      <c r="J20" s="104"/>
      <c r="K20" s="104"/>
      <c r="L20" s="130"/>
    </row>
    <row r="21" spans="1:15" x14ac:dyDescent="0.25">
      <c r="A21" s="93" t="s">
        <v>328</v>
      </c>
      <c r="B21" s="94"/>
      <c r="C21" s="94"/>
      <c r="D21" s="89" t="s">
        <v>329</v>
      </c>
      <c r="E21" s="90"/>
      <c r="F21" s="8">
        <v>500</v>
      </c>
      <c r="G21" s="39">
        <f t="shared" ref="G21:G53" si="1">F21+L21</f>
        <v>360</v>
      </c>
      <c r="H21" s="8">
        <v>0</v>
      </c>
      <c r="I21" s="39">
        <v>0</v>
      </c>
      <c r="J21" s="39"/>
      <c r="K21" s="39"/>
      <c r="L21" s="225">
        <v>-140</v>
      </c>
      <c r="M21" s="46"/>
      <c r="N21" s="45"/>
      <c r="O21" s="2"/>
    </row>
    <row r="22" spans="1:15" x14ac:dyDescent="0.25">
      <c r="A22" s="93" t="s">
        <v>27</v>
      </c>
      <c r="B22" s="94"/>
      <c r="C22" s="94"/>
      <c r="D22" s="89" t="s">
        <v>330</v>
      </c>
      <c r="E22" s="90"/>
      <c r="F22" s="8">
        <v>10</v>
      </c>
      <c r="G22" s="39">
        <f t="shared" si="1"/>
        <v>30</v>
      </c>
      <c r="H22" s="8"/>
      <c r="I22" s="39"/>
      <c r="J22" s="39"/>
      <c r="K22" s="39"/>
      <c r="L22" s="225">
        <v>20</v>
      </c>
      <c r="M22" s="46"/>
      <c r="N22" s="45"/>
      <c r="O22" s="2"/>
    </row>
    <row r="23" spans="1:15" x14ac:dyDescent="0.25">
      <c r="A23" s="93" t="s">
        <v>32</v>
      </c>
      <c r="B23" s="94"/>
      <c r="C23" s="94"/>
      <c r="D23" s="89" t="s">
        <v>331</v>
      </c>
      <c r="E23" s="90"/>
      <c r="F23" s="8">
        <v>20</v>
      </c>
      <c r="G23" s="39">
        <f t="shared" si="1"/>
        <v>45</v>
      </c>
      <c r="H23" s="8"/>
      <c r="I23" s="39"/>
      <c r="J23" s="39"/>
      <c r="K23" s="39"/>
      <c r="L23" s="225">
        <v>25</v>
      </c>
      <c r="M23" s="46"/>
      <c r="N23" s="45"/>
      <c r="O23" s="2"/>
    </row>
    <row r="24" spans="1:15" x14ac:dyDescent="0.25">
      <c r="A24" s="93" t="s">
        <v>33</v>
      </c>
      <c r="B24" s="94"/>
      <c r="C24" s="94"/>
      <c r="D24" s="89" t="s">
        <v>332</v>
      </c>
      <c r="E24" s="90"/>
      <c r="F24" s="8">
        <v>10</v>
      </c>
      <c r="G24" s="39">
        <f t="shared" si="1"/>
        <v>20</v>
      </c>
      <c r="H24" s="8"/>
      <c r="I24" s="39"/>
      <c r="J24" s="39"/>
      <c r="K24" s="39"/>
      <c r="L24" s="225">
        <v>10</v>
      </c>
      <c r="M24" s="46"/>
      <c r="N24" s="45"/>
      <c r="O24" s="2"/>
    </row>
    <row r="25" spans="1:15" x14ac:dyDescent="0.25">
      <c r="A25" s="93" t="s">
        <v>35</v>
      </c>
      <c r="B25" s="94"/>
      <c r="C25" s="94"/>
      <c r="D25" s="89" t="s">
        <v>333</v>
      </c>
      <c r="E25" s="90"/>
      <c r="F25" s="8">
        <v>5</v>
      </c>
      <c r="G25" s="39">
        <f t="shared" si="1"/>
        <v>10</v>
      </c>
      <c r="H25" s="8"/>
      <c r="I25" s="39"/>
      <c r="J25" s="39"/>
      <c r="K25" s="39"/>
      <c r="L25" s="225">
        <v>5</v>
      </c>
      <c r="M25" s="46"/>
      <c r="N25" s="45"/>
      <c r="O25" s="2"/>
    </row>
    <row r="26" spans="1:15" x14ac:dyDescent="0.25">
      <c r="A26" s="93" t="s">
        <v>334</v>
      </c>
      <c r="B26" s="94"/>
      <c r="C26" s="94"/>
      <c r="D26" s="89" t="s">
        <v>335</v>
      </c>
      <c r="E26" s="90"/>
      <c r="F26" s="8">
        <v>10</v>
      </c>
      <c r="G26" s="39">
        <f t="shared" si="1"/>
        <v>20</v>
      </c>
      <c r="H26" s="8"/>
      <c r="I26" s="39"/>
      <c r="J26" s="39"/>
      <c r="K26" s="39"/>
      <c r="L26" s="225">
        <v>10</v>
      </c>
      <c r="M26" s="46"/>
      <c r="N26" s="45"/>
      <c r="O26" s="2"/>
    </row>
    <row r="27" spans="1:15" x14ac:dyDescent="0.25">
      <c r="A27" s="93" t="s">
        <v>101</v>
      </c>
      <c r="B27" s="94"/>
      <c r="C27" s="94"/>
      <c r="D27" s="89" t="s">
        <v>336</v>
      </c>
      <c r="E27" s="90"/>
      <c r="F27" s="8">
        <v>30</v>
      </c>
      <c r="G27" s="39">
        <f t="shared" si="1"/>
        <v>45</v>
      </c>
      <c r="H27" s="8"/>
      <c r="I27" s="39"/>
      <c r="J27" s="39"/>
      <c r="K27" s="39"/>
      <c r="L27" s="225">
        <v>15</v>
      </c>
      <c r="M27" s="46"/>
      <c r="N27" s="45"/>
      <c r="O27" s="2"/>
    </row>
    <row r="28" spans="1:15" x14ac:dyDescent="0.25">
      <c r="A28" s="93" t="s">
        <v>338</v>
      </c>
      <c r="B28" s="94"/>
      <c r="C28" s="94"/>
      <c r="D28" s="89" t="s">
        <v>337</v>
      </c>
      <c r="E28" s="90"/>
      <c r="F28" s="8">
        <v>400</v>
      </c>
      <c r="G28" s="39">
        <f t="shared" si="1"/>
        <v>0</v>
      </c>
      <c r="H28" s="8"/>
      <c r="I28" s="39"/>
      <c r="J28" s="39"/>
      <c r="K28" s="39"/>
      <c r="L28" s="225">
        <v>-400</v>
      </c>
      <c r="M28" s="46"/>
      <c r="N28" s="45"/>
      <c r="O28" s="2"/>
    </row>
    <row r="29" spans="1:15" x14ac:dyDescent="0.25">
      <c r="A29" s="93" t="s">
        <v>339</v>
      </c>
      <c r="B29" s="94"/>
      <c r="C29" s="94"/>
      <c r="D29" s="89" t="s">
        <v>340</v>
      </c>
      <c r="E29" s="90"/>
      <c r="F29" s="8">
        <v>0</v>
      </c>
      <c r="G29" s="39">
        <f t="shared" si="1"/>
        <v>280</v>
      </c>
      <c r="H29" s="8"/>
      <c r="I29" s="39"/>
      <c r="J29" s="39"/>
      <c r="K29" s="39"/>
      <c r="L29" s="225">
        <v>280</v>
      </c>
      <c r="M29" s="46"/>
      <c r="N29" s="45"/>
      <c r="O29" s="2"/>
    </row>
    <row r="30" spans="1:15" x14ac:dyDescent="0.25">
      <c r="A30" s="93" t="s">
        <v>341</v>
      </c>
      <c r="B30" s="94"/>
      <c r="C30" s="94"/>
      <c r="D30" s="89" t="s">
        <v>342</v>
      </c>
      <c r="E30" s="90"/>
      <c r="F30" s="8">
        <v>100</v>
      </c>
      <c r="G30" s="39">
        <f t="shared" si="1"/>
        <v>120</v>
      </c>
      <c r="H30" s="8"/>
      <c r="I30" s="39"/>
      <c r="J30" s="39"/>
      <c r="K30" s="39"/>
      <c r="L30" s="225">
        <v>20</v>
      </c>
      <c r="M30" s="46"/>
      <c r="N30" s="45"/>
      <c r="O30" s="2"/>
    </row>
    <row r="31" spans="1:15" x14ac:dyDescent="0.25">
      <c r="A31" s="93" t="s">
        <v>343</v>
      </c>
      <c r="B31" s="94"/>
      <c r="C31" s="94"/>
      <c r="D31" s="89" t="s">
        <v>344</v>
      </c>
      <c r="E31" s="90"/>
      <c r="F31" s="8">
        <v>10</v>
      </c>
      <c r="G31" s="39">
        <f t="shared" si="1"/>
        <v>20</v>
      </c>
      <c r="H31" s="8"/>
      <c r="I31" s="39"/>
      <c r="J31" s="39"/>
      <c r="K31" s="39"/>
      <c r="L31" s="225">
        <v>10</v>
      </c>
      <c r="M31" s="46"/>
      <c r="N31" s="45"/>
      <c r="O31" s="2"/>
    </row>
    <row r="32" spans="1:15" x14ac:dyDescent="0.25">
      <c r="A32" s="93" t="s">
        <v>345</v>
      </c>
      <c r="B32" s="94"/>
      <c r="C32" s="94"/>
      <c r="D32" s="89" t="s">
        <v>346</v>
      </c>
      <c r="E32" s="90"/>
      <c r="F32" s="8">
        <v>200</v>
      </c>
      <c r="G32" s="39">
        <f t="shared" si="1"/>
        <v>360</v>
      </c>
      <c r="H32" s="8"/>
      <c r="I32" s="39"/>
      <c r="J32" s="39"/>
      <c r="K32" s="39"/>
      <c r="L32" s="225">
        <v>160</v>
      </c>
      <c r="M32" s="46"/>
      <c r="N32" s="45"/>
      <c r="O32" s="2"/>
    </row>
    <row r="33" spans="1:15" x14ac:dyDescent="0.25">
      <c r="A33" s="93" t="s">
        <v>345</v>
      </c>
      <c r="B33" s="94"/>
      <c r="C33" s="94"/>
      <c r="D33" s="89" t="s">
        <v>347</v>
      </c>
      <c r="E33" s="90"/>
      <c r="F33" s="8">
        <v>300</v>
      </c>
      <c r="G33" s="39">
        <f t="shared" si="1"/>
        <v>960</v>
      </c>
      <c r="H33" s="8"/>
      <c r="I33" s="39"/>
      <c r="J33" s="39"/>
      <c r="K33" s="39"/>
      <c r="L33" s="225">
        <v>660</v>
      </c>
      <c r="M33" s="46"/>
      <c r="N33" s="45"/>
      <c r="O33" s="2"/>
    </row>
    <row r="34" spans="1:15" x14ac:dyDescent="0.25">
      <c r="A34" s="93" t="s">
        <v>345</v>
      </c>
      <c r="B34" s="94"/>
      <c r="C34" s="94"/>
      <c r="D34" s="89" t="s">
        <v>348</v>
      </c>
      <c r="E34" s="90"/>
      <c r="F34" s="8">
        <v>0</v>
      </c>
      <c r="G34" s="39">
        <f t="shared" si="1"/>
        <v>620</v>
      </c>
      <c r="H34" s="8"/>
      <c r="I34" s="39"/>
      <c r="J34" s="39"/>
      <c r="K34" s="39"/>
      <c r="L34" s="225">
        <v>620</v>
      </c>
      <c r="M34" s="46"/>
      <c r="N34" s="45"/>
      <c r="O34" s="2"/>
    </row>
    <row r="35" spans="1:15" x14ac:dyDescent="0.25">
      <c r="A35" s="93" t="s">
        <v>345</v>
      </c>
      <c r="B35" s="94"/>
      <c r="C35" s="94"/>
      <c r="D35" s="89" t="s">
        <v>349</v>
      </c>
      <c r="E35" s="90"/>
      <c r="F35" s="8">
        <v>200</v>
      </c>
      <c r="G35" s="39">
        <f t="shared" si="1"/>
        <v>640</v>
      </c>
      <c r="H35" s="8"/>
      <c r="I35" s="39"/>
      <c r="J35" s="39"/>
      <c r="K35" s="39"/>
      <c r="L35" s="225">
        <v>440</v>
      </c>
      <c r="M35" s="46"/>
      <c r="N35" s="45"/>
      <c r="O35" s="2"/>
    </row>
    <row r="36" spans="1:15" x14ac:dyDescent="0.25">
      <c r="A36" s="93" t="s">
        <v>350</v>
      </c>
      <c r="B36" s="94"/>
      <c r="C36" s="94"/>
      <c r="D36" s="89" t="s">
        <v>351</v>
      </c>
      <c r="E36" s="90"/>
      <c r="F36" s="8">
        <v>100</v>
      </c>
      <c r="G36" s="39">
        <f t="shared" si="1"/>
        <v>105</v>
      </c>
      <c r="H36" s="8"/>
      <c r="I36" s="39"/>
      <c r="J36" s="39"/>
      <c r="K36" s="39"/>
      <c r="L36" s="225">
        <v>5</v>
      </c>
      <c r="M36" s="46"/>
      <c r="N36" s="45"/>
      <c r="O36" s="2"/>
    </row>
    <row r="37" spans="1:15" x14ac:dyDescent="0.25">
      <c r="A37" s="93" t="s">
        <v>352</v>
      </c>
      <c r="B37" s="94"/>
      <c r="C37" s="94"/>
      <c r="D37" s="89" t="s">
        <v>353</v>
      </c>
      <c r="E37" s="90"/>
      <c r="F37" s="8">
        <v>100</v>
      </c>
      <c r="G37" s="39">
        <f t="shared" si="1"/>
        <v>50</v>
      </c>
      <c r="H37" s="8"/>
      <c r="I37" s="39"/>
      <c r="J37" s="39"/>
      <c r="K37" s="39"/>
      <c r="L37" s="225">
        <v>-50</v>
      </c>
      <c r="M37" s="46"/>
      <c r="N37" s="45"/>
      <c r="O37" s="2"/>
    </row>
    <row r="38" spans="1:15" x14ac:dyDescent="0.25">
      <c r="A38" s="93" t="s">
        <v>40</v>
      </c>
      <c r="B38" s="94"/>
      <c r="C38" s="94"/>
      <c r="D38" s="89" t="s">
        <v>354</v>
      </c>
      <c r="E38" s="90"/>
      <c r="F38" s="8">
        <v>500</v>
      </c>
      <c r="G38" s="39">
        <f t="shared" si="1"/>
        <v>450</v>
      </c>
      <c r="H38" s="8"/>
      <c r="I38" s="39"/>
      <c r="J38" s="39"/>
      <c r="K38" s="39"/>
      <c r="L38" s="225">
        <v>-50</v>
      </c>
      <c r="M38" s="46"/>
      <c r="N38" s="45"/>
      <c r="O38" s="2"/>
    </row>
    <row r="39" spans="1:15" x14ac:dyDescent="0.25">
      <c r="A39" s="93" t="s">
        <v>53</v>
      </c>
      <c r="B39" s="94"/>
      <c r="C39" s="94"/>
      <c r="D39" s="89" t="s">
        <v>355</v>
      </c>
      <c r="E39" s="90"/>
      <c r="F39" s="8">
        <v>100</v>
      </c>
      <c r="G39" s="39">
        <f t="shared" si="1"/>
        <v>150</v>
      </c>
      <c r="H39" s="8"/>
      <c r="I39" s="39"/>
      <c r="J39" s="39"/>
      <c r="K39" s="39"/>
      <c r="L39" s="225">
        <v>50</v>
      </c>
      <c r="M39" s="46"/>
      <c r="N39" s="45"/>
      <c r="O39" s="2"/>
    </row>
    <row r="40" spans="1:15" x14ac:dyDescent="0.25">
      <c r="A40" s="93" t="s">
        <v>356</v>
      </c>
      <c r="B40" s="94"/>
      <c r="C40" s="94"/>
      <c r="D40" s="89" t="s">
        <v>357</v>
      </c>
      <c r="E40" s="90"/>
      <c r="F40" s="8">
        <v>20</v>
      </c>
      <c r="G40" s="39">
        <f t="shared" si="1"/>
        <v>80</v>
      </c>
      <c r="H40" s="8"/>
      <c r="I40" s="39"/>
      <c r="J40" s="39"/>
      <c r="K40" s="39"/>
      <c r="L40" s="225">
        <v>60</v>
      </c>
      <c r="M40" s="46"/>
      <c r="N40" s="45"/>
      <c r="O40" s="2"/>
    </row>
    <row r="41" spans="1:15" x14ac:dyDescent="0.25">
      <c r="A41" s="93" t="s">
        <v>359</v>
      </c>
      <c r="B41" s="94"/>
      <c r="C41" s="94"/>
      <c r="D41" s="89" t="s">
        <v>358</v>
      </c>
      <c r="E41" s="90"/>
      <c r="F41" s="8">
        <v>3500</v>
      </c>
      <c r="G41" s="39">
        <f t="shared" si="1"/>
        <v>200</v>
      </c>
      <c r="H41" s="8"/>
      <c r="I41" s="39"/>
      <c r="J41" s="39"/>
      <c r="K41" s="39"/>
      <c r="L41" s="225">
        <v>-3300</v>
      </c>
      <c r="M41" s="46"/>
      <c r="N41" s="45"/>
      <c r="O41" s="2"/>
    </row>
    <row r="42" spans="1:15" x14ac:dyDescent="0.25">
      <c r="A42" s="93" t="s">
        <v>360</v>
      </c>
      <c r="B42" s="94"/>
      <c r="C42" s="94"/>
      <c r="D42" s="89" t="s">
        <v>361</v>
      </c>
      <c r="E42" s="90"/>
      <c r="F42" s="8">
        <v>0</v>
      </c>
      <c r="G42" s="39">
        <f t="shared" si="1"/>
        <v>1850</v>
      </c>
      <c r="H42" s="8"/>
      <c r="I42" s="39"/>
      <c r="J42" s="39"/>
      <c r="K42" s="39"/>
      <c r="L42" s="225">
        <v>1850</v>
      </c>
      <c r="M42" s="46"/>
      <c r="N42" s="45"/>
      <c r="O42" s="2"/>
    </row>
    <row r="43" spans="1:15" x14ac:dyDescent="0.25">
      <c r="A43" s="93" t="s">
        <v>362</v>
      </c>
      <c r="B43" s="94"/>
      <c r="C43" s="94"/>
      <c r="D43" s="89" t="s">
        <v>363</v>
      </c>
      <c r="E43" s="90"/>
      <c r="F43" s="8">
        <v>300</v>
      </c>
      <c r="G43" s="39">
        <f t="shared" si="1"/>
        <v>800</v>
      </c>
      <c r="H43" s="8"/>
      <c r="I43" s="39"/>
      <c r="J43" s="39"/>
      <c r="K43" s="39"/>
      <c r="L43" s="225">
        <v>500</v>
      </c>
      <c r="M43" s="46"/>
      <c r="N43" s="45"/>
      <c r="O43" s="2"/>
    </row>
    <row r="44" spans="1:15" x14ac:dyDescent="0.25">
      <c r="A44" s="93" t="s">
        <v>364</v>
      </c>
      <c r="B44" s="94"/>
      <c r="C44" s="94"/>
      <c r="D44" s="89" t="s">
        <v>365</v>
      </c>
      <c r="E44" s="90"/>
      <c r="F44" s="8">
        <v>0</v>
      </c>
      <c r="G44" s="39">
        <f t="shared" si="1"/>
        <v>3300</v>
      </c>
      <c r="H44" s="8"/>
      <c r="I44" s="39"/>
      <c r="J44" s="39"/>
      <c r="K44" s="39"/>
      <c r="L44" s="225">
        <v>3300</v>
      </c>
      <c r="M44" s="46"/>
      <c r="N44" s="45"/>
      <c r="O44" s="2"/>
    </row>
    <row r="45" spans="1:15" x14ac:dyDescent="0.25">
      <c r="A45" s="93" t="s">
        <v>366</v>
      </c>
      <c r="B45" s="94"/>
      <c r="C45" s="94"/>
      <c r="D45" s="89" t="s">
        <v>367</v>
      </c>
      <c r="E45" s="90"/>
      <c r="F45" s="8">
        <v>3600</v>
      </c>
      <c r="G45" s="39">
        <f t="shared" si="1"/>
        <v>7600</v>
      </c>
      <c r="H45" s="8"/>
      <c r="I45" s="39"/>
      <c r="J45" s="39"/>
      <c r="K45" s="39"/>
      <c r="L45" s="225">
        <v>4000</v>
      </c>
      <c r="M45" s="46"/>
      <c r="N45" s="45"/>
      <c r="O45" s="2"/>
    </row>
    <row r="46" spans="1:15" x14ac:dyDescent="0.25">
      <c r="A46" s="93" t="s">
        <v>368</v>
      </c>
      <c r="B46" s="94"/>
      <c r="C46" s="94"/>
      <c r="D46" s="89" t="s">
        <v>369</v>
      </c>
      <c r="E46" s="90"/>
      <c r="F46" s="8">
        <v>0</v>
      </c>
      <c r="G46" s="39">
        <f t="shared" si="1"/>
        <v>620</v>
      </c>
      <c r="H46" s="8"/>
      <c r="I46" s="39"/>
      <c r="J46" s="39"/>
      <c r="K46" s="39"/>
      <c r="L46" s="225">
        <v>620</v>
      </c>
      <c r="M46" s="46"/>
      <c r="N46" s="45"/>
      <c r="O46" s="2"/>
    </row>
    <row r="47" spans="1:15" x14ac:dyDescent="0.25">
      <c r="A47" s="93" t="s">
        <v>371</v>
      </c>
      <c r="B47" s="94"/>
      <c r="C47" s="94"/>
      <c r="D47" s="89" t="s">
        <v>370</v>
      </c>
      <c r="E47" s="90"/>
      <c r="F47" s="8">
        <v>150</v>
      </c>
      <c r="G47" s="39">
        <f t="shared" si="1"/>
        <v>220</v>
      </c>
      <c r="H47" s="8"/>
      <c r="I47" s="39"/>
      <c r="J47" s="39"/>
      <c r="K47" s="39"/>
      <c r="L47" s="225">
        <v>70</v>
      </c>
      <c r="M47" s="46"/>
      <c r="N47" s="45"/>
      <c r="O47" s="2"/>
    </row>
    <row r="48" spans="1:15" x14ac:dyDescent="0.25">
      <c r="A48" s="93" t="s">
        <v>372</v>
      </c>
      <c r="B48" s="94"/>
      <c r="C48" s="94"/>
      <c r="D48" s="89" t="s">
        <v>373</v>
      </c>
      <c r="E48" s="90"/>
      <c r="F48" s="8">
        <v>0</v>
      </c>
      <c r="G48" s="39">
        <f t="shared" si="1"/>
        <v>20</v>
      </c>
      <c r="H48" s="8"/>
      <c r="I48" s="39"/>
      <c r="J48" s="39"/>
      <c r="K48" s="39"/>
      <c r="L48" s="225">
        <v>20</v>
      </c>
      <c r="M48" s="46"/>
      <c r="N48" s="45"/>
      <c r="O48" s="2"/>
    </row>
    <row r="49" spans="1:15" x14ac:dyDescent="0.25">
      <c r="A49" s="93" t="s">
        <v>374</v>
      </c>
      <c r="B49" s="94"/>
      <c r="C49" s="94"/>
      <c r="D49" s="89" t="s">
        <v>375</v>
      </c>
      <c r="E49" s="90"/>
      <c r="F49" s="8">
        <v>30</v>
      </c>
      <c r="G49" s="39">
        <f t="shared" si="1"/>
        <v>100</v>
      </c>
      <c r="H49" s="8"/>
      <c r="I49" s="39"/>
      <c r="J49" s="39"/>
      <c r="K49" s="39"/>
      <c r="L49" s="225">
        <v>70</v>
      </c>
      <c r="M49" s="46"/>
      <c r="N49" s="45"/>
      <c r="O49" s="2"/>
    </row>
    <row r="50" spans="1:15" x14ac:dyDescent="0.25">
      <c r="A50" s="93" t="s">
        <v>376</v>
      </c>
      <c r="B50" s="94"/>
      <c r="C50" s="94"/>
      <c r="D50" s="89" t="s">
        <v>377</v>
      </c>
      <c r="E50" s="90"/>
      <c r="F50" s="8">
        <v>0</v>
      </c>
      <c r="G50" s="39">
        <f t="shared" si="1"/>
        <v>1200</v>
      </c>
      <c r="H50" s="8"/>
      <c r="I50" s="39"/>
      <c r="J50" s="39"/>
      <c r="K50" s="39"/>
      <c r="L50" s="225">
        <v>1200</v>
      </c>
      <c r="M50" s="46"/>
      <c r="N50" s="45"/>
      <c r="O50" s="2"/>
    </row>
    <row r="51" spans="1:15" x14ac:dyDescent="0.25">
      <c r="A51" s="93" t="s">
        <v>378</v>
      </c>
      <c r="B51" s="94"/>
      <c r="C51" s="94"/>
      <c r="D51" s="89" t="s">
        <v>379</v>
      </c>
      <c r="E51" s="90"/>
      <c r="F51" s="8">
        <v>400</v>
      </c>
      <c r="G51" s="39">
        <f t="shared" si="1"/>
        <v>650</v>
      </c>
      <c r="H51" s="8"/>
      <c r="I51" s="39"/>
      <c r="J51" s="39"/>
      <c r="K51" s="39"/>
      <c r="L51" s="225">
        <v>250</v>
      </c>
      <c r="M51" s="46"/>
      <c r="N51" s="45"/>
      <c r="O51" s="2"/>
    </row>
    <row r="52" spans="1:15" x14ac:dyDescent="0.25">
      <c r="A52" s="93" t="s">
        <v>385</v>
      </c>
      <c r="B52" s="94"/>
      <c r="C52" s="94"/>
      <c r="D52" s="89" t="s">
        <v>386</v>
      </c>
      <c r="E52" s="90"/>
      <c r="F52" s="8">
        <v>0</v>
      </c>
      <c r="G52" s="39">
        <f t="shared" si="1"/>
        <v>30000</v>
      </c>
      <c r="H52" s="8"/>
      <c r="I52" s="39"/>
      <c r="J52" s="39"/>
      <c r="K52" s="39"/>
      <c r="L52" s="225">
        <v>30000</v>
      </c>
      <c r="M52" s="46"/>
      <c r="N52" s="45"/>
      <c r="O52" s="2"/>
    </row>
    <row r="53" spans="1:15" ht="15.75" thickBot="1" x14ac:dyDescent="0.3">
      <c r="A53" s="140" t="s">
        <v>307</v>
      </c>
      <c r="B53" s="114"/>
      <c r="C53" s="115"/>
      <c r="D53" s="141" t="s">
        <v>325</v>
      </c>
      <c r="E53" s="115"/>
      <c r="F53" s="9">
        <v>6500</v>
      </c>
      <c r="G53" s="39">
        <f t="shared" si="1"/>
        <v>3500</v>
      </c>
      <c r="H53" s="8">
        <f t="shared" ref="H53" si="2">G53+L53</f>
        <v>500</v>
      </c>
      <c r="I53" s="39">
        <f t="shared" ref="I53" si="3">H53+L53</f>
        <v>-2500</v>
      </c>
      <c r="J53" s="40"/>
      <c r="K53" s="39"/>
      <c r="L53" s="226">
        <v>-3000</v>
      </c>
      <c r="M53" s="47"/>
      <c r="N53" s="44"/>
    </row>
    <row r="54" spans="1:15" ht="16.5" thickTop="1" thickBot="1" x14ac:dyDescent="0.3">
      <c r="A54" s="152" t="s">
        <v>94</v>
      </c>
      <c r="B54" s="152"/>
      <c r="C54" s="152"/>
      <c r="D54" s="151"/>
      <c r="E54" s="151"/>
      <c r="F54" s="4">
        <f>F53+F51+F50+F49+F48+F47+F46+F45+F44+F43+F42+F41+F40+F39+F38+F37+F36+F35+F34+F33+F32+F31+F30+F29+F28+F27+F26+F25+F24+F23+F22+F21+F52</f>
        <v>17095</v>
      </c>
      <c r="G54" s="4">
        <f t="shared" ref="G54:L54" si="4">G53+G51+G50+G49+G48+G47+G46+G45+G44+G43+G42+G41+G40+G39+G38+G37+G36+G35+G34+G33+G32+G31+G30+G29+G28+G27+G26+G25+G24+G23+G22+G21+G52</f>
        <v>54425</v>
      </c>
      <c r="H54" s="4">
        <f t="shared" si="4"/>
        <v>500</v>
      </c>
      <c r="I54" s="4">
        <f t="shared" si="4"/>
        <v>-2500</v>
      </c>
      <c r="J54" s="4">
        <f t="shared" si="4"/>
        <v>0</v>
      </c>
      <c r="K54" s="4">
        <f t="shared" si="4"/>
        <v>0</v>
      </c>
      <c r="L54" s="4">
        <f t="shared" si="4"/>
        <v>37330</v>
      </c>
      <c r="M54" s="44"/>
      <c r="N54" s="44"/>
    </row>
    <row r="55" spans="1:15" ht="15.75" thickBot="1" x14ac:dyDescent="0.3">
      <c r="A55" s="79"/>
      <c r="B55" s="80"/>
      <c r="C55" s="80"/>
      <c r="D55" s="81"/>
      <c r="E55" s="81"/>
      <c r="F55" s="82"/>
      <c r="G55" s="82"/>
      <c r="H55" s="82"/>
      <c r="I55" s="82"/>
      <c r="J55" s="82"/>
      <c r="K55" s="82"/>
      <c r="L55" s="83"/>
      <c r="M55" s="44"/>
      <c r="N55" s="44"/>
    </row>
    <row r="56" spans="1:15" ht="42.75" customHeight="1" x14ac:dyDescent="0.25">
      <c r="A56" s="48"/>
      <c r="B56" s="49"/>
      <c r="C56" s="145" t="s">
        <v>380</v>
      </c>
      <c r="D56" s="146"/>
      <c r="E56" s="145" t="s">
        <v>132</v>
      </c>
      <c r="F56" s="147"/>
      <c r="G56" s="78" t="s">
        <v>133</v>
      </c>
      <c r="H56" s="67"/>
      <c r="I56" s="66" t="s">
        <v>322</v>
      </c>
      <c r="J56" s="74"/>
      <c r="K56" s="75"/>
      <c r="L56" s="78" t="s">
        <v>322</v>
      </c>
    </row>
    <row r="57" spans="1:15" ht="15.75" x14ac:dyDescent="0.25">
      <c r="A57" s="50" t="s">
        <v>134</v>
      </c>
      <c r="B57" s="51"/>
      <c r="C57" s="148">
        <v>330260</v>
      </c>
      <c r="D57" s="149"/>
      <c r="E57" s="148">
        <f>C57+L18</f>
        <v>366860</v>
      </c>
      <c r="F57" s="150"/>
      <c r="G57" s="76"/>
      <c r="H57" s="69"/>
      <c r="I57" s="68"/>
      <c r="J57" s="71"/>
      <c r="K57" s="72"/>
      <c r="L57" s="73"/>
      <c r="M57" s="2"/>
    </row>
    <row r="58" spans="1:15" ht="15.75" x14ac:dyDescent="0.25">
      <c r="A58" s="50" t="s">
        <v>135</v>
      </c>
      <c r="B58" s="51"/>
      <c r="C58" s="148">
        <v>328141</v>
      </c>
      <c r="D58" s="149"/>
      <c r="E58" s="148">
        <f>C58+L54</f>
        <v>365471</v>
      </c>
      <c r="F58" s="150"/>
      <c r="G58" s="76"/>
      <c r="H58" s="69"/>
      <c r="I58" s="68"/>
      <c r="J58" s="71"/>
      <c r="K58" s="72"/>
      <c r="L58" s="73"/>
      <c r="M58" s="2"/>
    </row>
    <row r="59" spans="1:15" ht="16.5" thickBot="1" x14ac:dyDescent="0.3">
      <c r="A59" s="52" t="s">
        <v>136</v>
      </c>
      <c r="B59" s="53"/>
      <c r="C59" s="142">
        <f>C57-C58</f>
        <v>2119</v>
      </c>
      <c r="D59" s="143"/>
      <c r="E59" s="142">
        <f>E57-E58</f>
        <v>1389</v>
      </c>
      <c r="F59" s="144"/>
      <c r="G59" s="77"/>
      <c r="H59" s="70"/>
      <c r="I59" s="62"/>
      <c r="J59" s="63"/>
      <c r="K59" s="64"/>
      <c r="L59" s="65"/>
      <c r="M59" s="2"/>
    </row>
    <row r="60" spans="1:1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</row>
    <row r="61" spans="1:1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</row>
    <row r="62" spans="1:1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</row>
    <row r="63" spans="1:1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</row>
    <row r="64" spans="1:1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</row>
  </sheetData>
  <mergeCells count="108">
    <mergeCell ref="A51:C51"/>
    <mergeCell ref="D51:E51"/>
    <mergeCell ref="A53:C53"/>
    <mergeCell ref="D53:E53"/>
    <mergeCell ref="C59:D59"/>
    <mergeCell ref="E59:F59"/>
    <mergeCell ref="C56:D56"/>
    <mergeCell ref="E56:F56"/>
    <mergeCell ref="C57:D57"/>
    <mergeCell ref="C58:D58"/>
    <mergeCell ref="E57:F57"/>
    <mergeCell ref="E58:F58"/>
    <mergeCell ref="D54:E54"/>
    <mergeCell ref="A54:C54"/>
    <mergeCell ref="A21:C21"/>
    <mergeCell ref="D21:E21"/>
    <mergeCell ref="A11:L11"/>
    <mergeCell ref="L19:L20"/>
    <mergeCell ref="A15:C15"/>
    <mergeCell ref="A17:C17"/>
    <mergeCell ref="D15:E15"/>
    <mergeCell ref="D17:E17"/>
    <mergeCell ref="D50:E50"/>
    <mergeCell ref="A16:C1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50:C50"/>
    <mergeCell ref="D22:E22"/>
    <mergeCell ref="D23:E23"/>
    <mergeCell ref="A1:L1"/>
    <mergeCell ref="A3:L3"/>
    <mergeCell ref="A12:L12"/>
    <mergeCell ref="A13:L13"/>
    <mergeCell ref="F19:F20"/>
    <mergeCell ref="G19:G20"/>
    <mergeCell ref="H19:H20"/>
    <mergeCell ref="I19:I20"/>
    <mergeCell ref="J19:J20"/>
    <mergeCell ref="A19:C20"/>
    <mergeCell ref="D14:E14"/>
    <mergeCell ref="F5:L5"/>
    <mergeCell ref="A14:C14"/>
    <mergeCell ref="A18:C18"/>
    <mergeCell ref="D18:E18"/>
    <mergeCell ref="D19:E20"/>
    <mergeCell ref="A5:E5"/>
    <mergeCell ref="A6:E6"/>
    <mergeCell ref="F6:L6"/>
    <mergeCell ref="A9:L9"/>
    <mergeCell ref="A10:L10"/>
    <mergeCell ref="A7:L7"/>
    <mergeCell ref="A8:L8"/>
    <mergeCell ref="K19:K20"/>
    <mergeCell ref="A45:C45"/>
    <mergeCell ref="A46:C46"/>
    <mergeCell ref="A47:C47"/>
    <mergeCell ref="A48:C48"/>
    <mergeCell ref="D24:E24"/>
    <mergeCell ref="D25:E25"/>
    <mergeCell ref="A26:C26"/>
    <mergeCell ref="A22:C22"/>
    <mergeCell ref="A23:C23"/>
    <mergeCell ref="A24:C24"/>
    <mergeCell ref="A25:C25"/>
    <mergeCell ref="A38:C38"/>
    <mergeCell ref="A39:C39"/>
    <mergeCell ref="D39:E39"/>
    <mergeCell ref="D40:E40"/>
    <mergeCell ref="D41:E41"/>
    <mergeCell ref="D42:E42"/>
    <mergeCell ref="A40:C40"/>
    <mergeCell ref="A41:C41"/>
    <mergeCell ref="A42:C42"/>
    <mergeCell ref="A43:C43"/>
    <mergeCell ref="A44:C44"/>
    <mergeCell ref="D43:E43"/>
    <mergeCell ref="D16:E16"/>
    <mergeCell ref="A52:C52"/>
    <mergeCell ref="D52:E52"/>
    <mergeCell ref="A49:C49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44:E44"/>
    <mergeCell ref="D45:E45"/>
    <mergeCell ref="D46:E46"/>
    <mergeCell ref="D47:E47"/>
    <mergeCell ref="D48:E48"/>
    <mergeCell ref="D49:E49"/>
    <mergeCell ref="D35:E35"/>
    <mergeCell ref="D36:E36"/>
    <mergeCell ref="D37:E37"/>
    <mergeCell ref="D38:E38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  <ignoredErrors>
    <ignoredError sqref="D22:D27 D38:D39 D42 D49:D5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8"/>
  <sheetViews>
    <sheetView topLeftCell="A34" workbookViewId="0">
      <selection activeCell="J183" sqref="J183"/>
    </sheetView>
  </sheetViews>
  <sheetFormatPr defaultRowHeight="15" x14ac:dyDescent="0.25"/>
  <cols>
    <col min="6" max="6" width="11.7109375" customWidth="1"/>
    <col min="7" max="7" width="11.28515625" customWidth="1"/>
    <col min="8" max="8" width="11.42578125" customWidth="1"/>
    <col min="9" max="9" width="11.28515625" customWidth="1"/>
    <col min="10" max="10" width="12.28515625" customWidth="1"/>
  </cols>
  <sheetData>
    <row r="1" spans="1:10" ht="18.75" x14ac:dyDescent="0.3">
      <c r="A1" s="95" t="s">
        <v>0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5.75" x14ac:dyDescent="0.2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7.25" x14ac:dyDescent="0.3">
      <c r="A3" s="97" t="s">
        <v>324</v>
      </c>
      <c r="B3" s="98"/>
      <c r="C3" s="98"/>
      <c r="D3" s="98"/>
      <c r="E3" s="98"/>
      <c r="F3" s="98"/>
      <c r="G3" s="98"/>
      <c r="H3" s="98"/>
      <c r="I3" s="98"/>
      <c r="J3" s="98"/>
    </row>
    <row r="4" spans="1:10" ht="15.75" x14ac:dyDescent="0.25">
      <c r="A4" s="7"/>
      <c r="B4" s="7"/>
      <c r="C4" s="7"/>
      <c r="D4" s="7"/>
      <c r="E4" s="7"/>
      <c r="F4" s="7"/>
      <c r="G4" s="7"/>
      <c r="H4" s="7"/>
      <c r="I4" s="7"/>
      <c r="J4" s="7"/>
    </row>
    <row r="5" spans="1:10" ht="15.75" x14ac:dyDescent="0.25">
      <c r="A5" s="127" t="s">
        <v>1</v>
      </c>
      <c r="B5" s="114"/>
      <c r="C5" s="114"/>
      <c r="D5" s="114"/>
      <c r="E5" s="114"/>
      <c r="F5" s="113" t="s">
        <v>318</v>
      </c>
      <c r="G5" s="114"/>
      <c r="H5" s="114"/>
      <c r="I5" s="114"/>
      <c r="J5" s="115"/>
    </row>
    <row r="6" spans="1:10" ht="15.75" x14ac:dyDescent="0.25">
      <c r="A6" s="127" t="s">
        <v>2</v>
      </c>
      <c r="B6" s="114"/>
      <c r="C6" s="114"/>
      <c r="D6" s="114"/>
      <c r="E6" s="115"/>
      <c r="F6" s="127" t="s">
        <v>319</v>
      </c>
      <c r="G6" s="114"/>
      <c r="H6" s="114"/>
      <c r="I6" s="114"/>
      <c r="J6" s="115"/>
    </row>
    <row r="7" spans="1:10" ht="15.75" x14ac:dyDescent="0.25">
      <c r="A7" s="128" t="s">
        <v>141</v>
      </c>
      <c r="B7" s="128"/>
      <c r="C7" s="128"/>
      <c r="D7" s="128"/>
      <c r="E7" s="128"/>
      <c r="F7" s="128"/>
      <c r="G7" s="128"/>
      <c r="H7" s="128"/>
      <c r="I7" s="128"/>
      <c r="J7" s="128"/>
    </row>
    <row r="8" spans="1:10" ht="15.75" x14ac:dyDescent="0.25">
      <c r="A8" s="128" t="s">
        <v>137</v>
      </c>
      <c r="B8" s="128"/>
      <c r="C8" s="128"/>
      <c r="D8" s="128"/>
      <c r="E8" s="128"/>
      <c r="F8" s="128"/>
      <c r="G8" s="128"/>
      <c r="H8" s="128"/>
      <c r="I8" s="128"/>
      <c r="J8" s="128"/>
    </row>
    <row r="9" spans="1:10" ht="15.75" x14ac:dyDescent="0.25">
      <c r="A9" s="128" t="s">
        <v>138</v>
      </c>
      <c r="B9" s="128"/>
      <c r="C9" s="128"/>
      <c r="D9" s="128"/>
      <c r="E9" s="128"/>
      <c r="F9" s="128"/>
      <c r="G9" s="128"/>
      <c r="H9" s="128"/>
      <c r="I9" s="128"/>
      <c r="J9" s="128"/>
    </row>
    <row r="10" spans="1:10" ht="15.75" x14ac:dyDescent="0.25">
      <c r="A10" s="128" t="s">
        <v>139</v>
      </c>
      <c r="B10" s="128"/>
      <c r="C10" s="128"/>
      <c r="D10" s="128"/>
      <c r="E10" s="128"/>
      <c r="F10" s="128"/>
      <c r="G10" s="128"/>
      <c r="H10" s="128"/>
      <c r="I10" s="128"/>
      <c r="J10" s="128"/>
    </row>
    <row r="11" spans="1:10" ht="15.75" x14ac:dyDescent="0.25">
      <c r="A11" s="127" t="s">
        <v>140</v>
      </c>
      <c r="B11" s="114"/>
      <c r="C11" s="114"/>
      <c r="D11" s="114"/>
      <c r="E11" s="114"/>
      <c r="F11" s="114"/>
      <c r="G11" s="114"/>
      <c r="H11" s="114"/>
      <c r="I11" s="114"/>
      <c r="J11" s="115"/>
    </row>
    <row r="12" spans="1:10" ht="15.75" x14ac:dyDescent="0.25">
      <c r="A12" s="7"/>
      <c r="B12" s="7"/>
      <c r="C12" s="7"/>
      <c r="D12" s="7"/>
      <c r="E12" s="7"/>
      <c r="F12" s="7"/>
      <c r="G12" s="7"/>
      <c r="H12" s="7"/>
      <c r="I12" s="7"/>
      <c r="J12" s="7"/>
    </row>
    <row r="13" spans="1:10" x14ac:dyDescent="0.25">
      <c r="A13" s="99" t="s">
        <v>321</v>
      </c>
      <c r="B13" s="100"/>
      <c r="C13" s="100"/>
      <c r="D13" s="100"/>
      <c r="E13" s="100"/>
      <c r="F13" s="100"/>
      <c r="G13" s="100"/>
      <c r="H13" s="100"/>
      <c r="I13" s="100"/>
      <c r="J13" s="100"/>
    </row>
    <row r="14" spans="1:10" x14ac:dyDescent="0.25">
      <c r="A14" s="99" t="s">
        <v>320</v>
      </c>
      <c r="B14" s="100"/>
      <c r="C14" s="100"/>
      <c r="D14" s="100"/>
      <c r="E14" s="100"/>
      <c r="F14" s="100"/>
      <c r="G14" s="100"/>
      <c r="H14" s="100"/>
      <c r="I14" s="100"/>
      <c r="J14" s="100"/>
    </row>
    <row r="15" spans="1:10" ht="16.5" thickBot="1" x14ac:dyDescent="0.3">
      <c r="A15" s="7"/>
      <c r="B15" s="7"/>
      <c r="C15" s="7"/>
      <c r="D15" s="7"/>
      <c r="E15" s="7"/>
      <c r="F15" s="7"/>
      <c r="G15" s="7"/>
      <c r="H15" s="7"/>
      <c r="I15" s="7"/>
      <c r="J15" s="7"/>
    </row>
    <row r="16" spans="1:10" ht="44.25" customHeight="1" thickBot="1" x14ac:dyDescent="0.3">
      <c r="A16" s="116" t="s">
        <v>3</v>
      </c>
      <c r="B16" s="117"/>
      <c r="C16" s="118"/>
      <c r="D16" s="111" t="s">
        <v>4</v>
      </c>
      <c r="E16" s="112"/>
      <c r="F16" s="5" t="s">
        <v>5</v>
      </c>
      <c r="G16" s="5" t="s">
        <v>6</v>
      </c>
      <c r="H16" s="5" t="s">
        <v>7</v>
      </c>
      <c r="I16" s="5" t="s">
        <v>8</v>
      </c>
      <c r="J16" s="6" t="s">
        <v>11</v>
      </c>
    </row>
    <row r="17" spans="1:10" ht="15" customHeight="1" x14ac:dyDescent="0.25">
      <c r="A17" s="174" t="s">
        <v>172</v>
      </c>
      <c r="B17" s="175"/>
      <c r="C17" s="176"/>
      <c r="D17" s="177" t="s">
        <v>174</v>
      </c>
      <c r="E17" s="178"/>
      <c r="F17" s="9">
        <v>138390</v>
      </c>
      <c r="G17" s="9">
        <v>138390</v>
      </c>
      <c r="H17" s="8">
        <v>138390</v>
      </c>
      <c r="I17" s="33">
        <f t="shared" ref="I17:I28" si="0">H17+J17</f>
        <v>151000</v>
      </c>
      <c r="J17" s="24">
        <v>12610</v>
      </c>
    </row>
    <row r="18" spans="1:10" x14ac:dyDescent="0.25">
      <c r="A18" s="179" t="s">
        <v>173</v>
      </c>
      <c r="B18" s="180"/>
      <c r="C18" s="181"/>
      <c r="D18" s="92" t="s">
        <v>175</v>
      </c>
      <c r="E18" s="92"/>
      <c r="F18" s="8">
        <v>700</v>
      </c>
      <c r="G18" s="8">
        <v>700</v>
      </c>
      <c r="H18" s="8">
        <v>700</v>
      </c>
      <c r="I18" s="34">
        <f t="shared" si="0"/>
        <v>810</v>
      </c>
      <c r="J18" s="24">
        <v>110</v>
      </c>
    </row>
    <row r="19" spans="1:10" x14ac:dyDescent="0.25">
      <c r="A19" s="140" t="s">
        <v>176</v>
      </c>
      <c r="B19" s="114"/>
      <c r="C19" s="115"/>
      <c r="D19" s="92" t="s">
        <v>177</v>
      </c>
      <c r="E19" s="92"/>
      <c r="F19" s="9">
        <v>8500</v>
      </c>
      <c r="G19" s="9">
        <v>8500</v>
      </c>
      <c r="H19" s="8">
        <v>8500</v>
      </c>
      <c r="I19" s="34">
        <f t="shared" si="0"/>
        <v>8600</v>
      </c>
      <c r="J19" s="15">
        <v>100</v>
      </c>
    </row>
    <row r="20" spans="1:10" x14ac:dyDescent="0.25">
      <c r="A20" s="159" t="s">
        <v>12</v>
      </c>
      <c r="B20" s="160"/>
      <c r="C20" s="160"/>
      <c r="D20" s="182" t="s">
        <v>13</v>
      </c>
      <c r="E20" s="182"/>
      <c r="F20" s="9">
        <v>450</v>
      </c>
      <c r="G20" s="9">
        <v>450</v>
      </c>
      <c r="H20" s="8">
        <f>G20+J20</f>
        <v>750</v>
      </c>
      <c r="I20" s="34">
        <f t="shared" si="0"/>
        <v>1050</v>
      </c>
      <c r="J20" s="15">
        <v>300</v>
      </c>
    </row>
    <row r="21" spans="1:10" x14ac:dyDescent="0.25">
      <c r="A21" s="159" t="s">
        <v>14</v>
      </c>
      <c r="B21" s="160"/>
      <c r="C21" s="160"/>
      <c r="D21" s="182" t="s">
        <v>15</v>
      </c>
      <c r="E21" s="182"/>
      <c r="F21" s="9">
        <v>0</v>
      </c>
      <c r="G21" s="9">
        <v>0</v>
      </c>
      <c r="H21" s="8">
        <f>G21+J21</f>
        <v>150</v>
      </c>
      <c r="I21" s="34">
        <f t="shared" si="0"/>
        <v>300</v>
      </c>
      <c r="J21" s="15">
        <v>150</v>
      </c>
    </row>
    <row r="22" spans="1:10" x14ac:dyDescent="0.25">
      <c r="A22" s="159" t="s">
        <v>16</v>
      </c>
      <c r="B22" s="160"/>
      <c r="C22" s="160"/>
      <c r="D22" s="182" t="s">
        <v>17</v>
      </c>
      <c r="E22" s="182"/>
      <c r="F22" s="9">
        <v>1500</v>
      </c>
      <c r="G22" s="9">
        <v>1500</v>
      </c>
      <c r="H22" s="8">
        <f>G22+J22</f>
        <v>1950</v>
      </c>
      <c r="I22" s="34">
        <f t="shared" si="0"/>
        <v>2400</v>
      </c>
      <c r="J22" s="15">
        <v>450</v>
      </c>
    </row>
    <row r="23" spans="1:10" x14ac:dyDescent="0.25">
      <c r="A23" s="183" t="s">
        <v>18</v>
      </c>
      <c r="B23" s="184"/>
      <c r="C23" s="184"/>
      <c r="D23" s="182" t="s">
        <v>19</v>
      </c>
      <c r="E23" s="182"/>
      <c r="F23" s="10">
        <v>0</v>
      </c>
      <c r="G23" s="10">
        <v>0</v>
      </c>
      <c r="H23" s="8">
        <f>G23+J23</f>
        <v>5000</v>
      </c>
      <c r="I23" s="34">
        <f t="shared" si="0"/>
        <v>10000</v>
      </c>
      <c r="J23" s="16">
        <v>5000</v>
      </c>
    </row>
    <row r="24" spans="1:10" ht="15" customHeight="1" x14ac:dyDescent="0.25">
      <c r="A24" s="140" t="s">
        <v>16</v>
      </c>
      <c r="B24" s="114"/>
      <c r="C24" s="115"/>
      <c r="D24" s="185" t="s">
        <v>17</v>
      </c>
      <c r="E24" s="186"/>
      <c r="F24" s="9">
        <v>1800</v>
      </c>
      <c r="G24" s="9">
        <v>1800</v>
      </c>
      <c r="H24" s="9">
        <v>1800</v>
      </c>
      <c r="I24" s="34">
        <f t="shared" si="0"/>
        <v>2000</v>
      </c>
      <c r="J24" s="15">
        <v>200</v>
      </c>
    </row>
    <row r="25" spans="1:10" ht="15" customHeight="1" x14ac:dyDescent="0.25">
      <c r="A25" s="140" t="s">
        <v>178</v>
      </c>
      <c r="B25" s="114"/>
      <c r="C25" s="115"/>
      <c r="D25" s="185" t="s">
        <v>179</v>
      </c>
      <c r="E25" s="186"/>
      <c r="F25" s="9">
        <v>5000</v>
      </c>
      <c r="G25" s="9">
        <v>5000</v>
      </c>
      <c r="H25" s="9">
        <v>5000</v>
      </c>
      <c r="I25" s="34">
        <f t="shared" si="0"/>
        <v>17000</v>
      </c>
      <c r="J25" s="15">
        <v>12000</v>
      </c>
    </row>
    <row r="26" spans="1:10" ht="15" customHeight="1" x14ac:dyDescent="0.25">
      <c r="A26" s="140" t="s">
        <v>314</v>
      </c>
      <c r="B26" s="114"/>
      <c r="C26" s="115"/>
      <c r="D26" s="185" t="s">
        <v>315</v>
      </c>
      <c r="E26" s="186"/>
      <c r="F26" s="10">
        <v>0</v>
      </c>
      <c r="G26" s="10">
        <v>0</v>
      </c>
      <c r="H26" s="10">
        <v>0</v>
      </c>
      <c r="I26" s="41">
        <f t="shared" si="0"/>
        <v>19350</v>
      </c>
      <c r="J26" s="16">
        <v>19350</v>
      </c>
    </row>
    <row r="27" spans="1:10" ht="15" customHeight="1" x14ac:dyDescent="0.25">
      <c r="A27" s="140" t="s">
        <v>314</v>
      </c>
      <c r="B27" s="114"/>
      <c r="C27" s="115"/>
      <c r="D27" s="185" t="s">
        <v>316</v>
      </c>
      <c r="E27" s="186"/>
      <c r="F27" s="10">
        <v>0</v>
      </c>
      <c r="G27" s="10">
        <v>0</v>
      </c>
      <c r="H27" s="10">
        <v>0</v>
      </c>
      <c r="I27" s="41">
        <f t="shared" si="0"/>
        <v>6450</v>
      </c>
      <c r="J27" s="16">
        <v>6450</v>
      </c>
    </row>
    <row r="28" spans="1:10" ht="15.75" customHeight="1" thickBot="1" x14ac:dyDescent="0.3">
      <c r="A28" s="187" t="s">
        <v>180</v>
      </c>
      <c r="B28" s="188"/>
      <c r="C28" s="189"/>
      <c r="D28" s="190" t="s">
        <v>181</v>
      </c>
      <c r="E28" s="191"/>
      <c r="F28" s="13">
        <v>5000</v>
      </c>
      <c r="G28" s="13">
        <v>5000</v>
      </c>
      <c r="H28" s="13">
        <v>5000</v>
      </c>
      <c r="I28" s="35">
        <f t="shared" si="0"/>
        <v>7000</v>
      </c>
      <c r="J28" s="36">
        <v>2000</v>
      </c>
    </row>
    <row r="29" spans="1:10" ht="16.5" thickTop="1" thickBot="1" x14ac:dyDescent="0.3">
      <c r="A29" s="119" t="s">
        <v>95</v>
      </c>
      <c r="B29" s="120"/>
      <c r="C29" s="120"/>
      <c r="D29" s="121"/>
      <c r="E29" s="122"/>
      <c r="F29" s="3">
        <f>F17+F18+F19+F24+F25+F28+F26+F27</f>
        <v>159390</v>
      </c>
      <c r="G29" s="3">
        <f>G17+G18+G19+G24+G25+G28+G26+G27</f>
        <v>159390</v>
      </c>
      <c r="H29" s="3">
        <f>H17+H18+H19+H24+H25+H28+H26+H27</f>
        <v>159390</v>
      </c>
      <c r="I29" s="3">
        <f>I17+I18+I19+I24+I25+I28+I26+I27</f>
        <v>212210</v>
      </c>
      <c r="J29" s="54">
        <f>J17+J18+J19+J24+J25+J28+J26+J27</f>
        <v>52820</v>
      </c>
    </row>
    <row r="30" spans="1:10" ht="15" customHeight="1" x14ac:dyDescent="0.25">
      <c r="A30" s="105" t="s">
        <v>20</v>
      </c>
      <c r="B30" s="106"/>
      <c r="C30" s="107"/>
      <c r="D30" s="123" t="s">
        <v>4</v>
      </c>
      <c r="E30" s="124"/>
      <c r="F30" s="101" t="s">
        <v>5</v>
      </c>
      <c r="G30" s="101" t="s">
        <v>6</v>
      </c>
      <c r="H30" s="101" t="s">
        <v>7</v>
      </c>
      <c r="I30" s="101" t="s">
        <v>8</v>
      </c>
      <c r="J30" s="129" t="s">
        <v>11</v>
      </c>
    </row>
    <row r="31" spans="1:10" ht="15.75" thickBot="1" x14ac:dyDescent="0.3">
      <c r="A31" s="108"/>
      <c r="B31" s="109"/>
      <c r="C31" s="110"/>
      <c r="D31" s="125"/>
      <c r="E31" s="126"/>
      <c r="F31" s="102"/>
      <c r="G31" s="102"/>
      <c r="H31" s="102"/>
      <c r="I31" s="102"/>
      <c r="J31" s="130"/>
    </row>
    <row r="32" spans="1:10" x14ac:dyDescent="0.25">
      <c r="A32" s="93" t="s">
        <v>21</v>
      </c>
      <c r="B32" s="94"/>
      <c r="C32" s="94"/>
      <c r="D32" s="161" t="s">
        <v>182</v>
      </c>
      <c r="E32" s="94"/>
      <c r="F32" s="8">
        <v>34000</v>
      </c>
      <c r="G32" s="8">
        <v>34000</v>
      </c>
      <c r="H32" s="8">
        <v>34000</v>
      </c>
      <c r="I32" s="8">
        <f t="shared" ref="I32:I46" si="1">H32+J32</f>
        <v>37500</v>
      </c>
      <c r="J32" s="19">
        <v>3500</v>
      </c>
    </row>
    <row r="33" spans="1:10" x14ac:dyDescent="0.25">
      <c r="A33" s="93" t="s">
        <v>21</v>
      </c>
      <c r="B33" s="94"/>
      <c r="C33" s="94"/>
      <c r="D33" s="161" t="s">
        <v>146</v>
      </c>
      <c r="E33" s="94"/>
      <c r="F33" s="8">
        <v>0</v>
      </c>
      <c r="G33" s="8">
        <v>0</v>
      </c>
      <c r="H33" s="8">
        <v>5780</v>
      </c>
      <c r="I33" s="8">
        <f t="shared" si="1"/>
        <v>5777</v>
      </c>
      <c r="J33" s="14">
        <v>-3</v>
      </c>
    </row>
    <row r="34" spans="1:10" ht="15.75" thickBot="1" x14ac:dyDescent="0.3">
      <c r="A34" s="166" t="s">
        <v>21</v>
      </c>
      <c r="B34" s="167"/>
      <c r="C34" s="167"/>
      <c r="D34" s="168" t="s">
        <v>147</v>
      </c>
      <c r="E34" s="167"/>
      <c r="F34" s="11">
        <v>0</v>
      </c>
      <c r="G34" s="11">
        <v>0</v>
      </c>
      <c r="H34" s="11">
        <v>1020</v>
      </c>
      <c r="I34" s="11">
        <f t="shared" si="1"/>
        <v>1019</v>
      </c>
      <c r="J34" s="18">
        <v>-1</v>
      </c>
    </row>
    <row r="35" spans="1:10" x14ac:dyDescent="0.25">
      <c r="A35" s="169" t="s">
        <v>21</v>
      </c>
      <c r="B35" s="170"/>
      <c r="C35" s="170"/>
      <c r="D35" s="171" t="s">
        <v>223</v>
      </c>
      <c r="E35" s="170"/>
      <c r="F35" s="12">
        <v>0</v>
      </c>
      <c r="G35" s="12">
        <v>0</v>
      </c>
      <c r="H35" s="12">
        <v>410</v>
      </c>
      <c r="I35" s="12">
        <f t="shared" si="1"/>
        <v>405</v>
      </c>
      <c r="J35" s="19">
        <v>-5</v>
      </c>
    </row>
    <row r="36" spans="1:10" x14ac:dyDescent="0.25">
      <c r="A36" s="93" t="s">
        <v>21</v>
      </c>
      <c r="B36" s="94"/>
      <c r="C36" s="94"/>
      <c r="D36" s="161" t="s">
        <v>224</v>
      </c>
      <c r="E36" s="94"/>
      <c r="F36" s="8">
        <v>2200</v>
      </c>
      <c r="G36" s="8">
        <v>2200</v>
      </c>
      <c r="H36" s="8">
        <v>2200</v>
      </c>
      <c r="I36" s="8">
        <f t="shared" si="1"/>
        <v>2267</v>
      </c>
      <c r="J36" s="14">
        <v>67</v>
      </c>
    </row>
    <row r="37" spans="1:10" x14ac:dyDescent="0.25">
      <c r="A37" s="93" t="s">
        <v>21</v>
      </c>
      <c r="B37" s="94"/>
      <c r="C37" s="94"/>
      <c r="D37" s="161" t="s">
        <v>225</v>
      </c>
      <c r="E37" s="94"/>
      <c r="F37" s="8">
        <v>1200</v>
      </c>
      <c r="G37" s="8">
        <v>1200</v>
      </c>
      <c r="H37" s="8">
        <v>1200</v>
      </c>
      <c r="I37" s="8">
        <f t="shared" si="1"/>
        <v>763</v>
      </c>
      <c r="J37" s="14">
        <v>-437</v>
      </c>
    </row>
    <row r="38" spans="1:10" x14ac:dyDescent="0.25">
      <c r="A38" s="192" t="s">
        <v>21</v>
      </c>
      <c r="B38" s="193"/>
      <c r="C38" s="193"/>
      <c r="D38" s="194" t="s">
        <v>183</v>
      </c>
      <c r="E38" s="193"/>
      <c r="F38" s="39">
        <v>21000</v>
      </c>
      <c r="G38" s="39">
        <v>21000</v>
      </c>
      <c r="H38" s="39">
        <v>21000</v>
      </c>
      <c r="I38" s="39">
        <f t="shared" si="1"/>
        <v>21780</v>
      </c>
      <c r="J38" s="14">
        <v>780</v>
      </c>
    </row>
    <row r="39" spans="1:10" x14ac:dyDescent="0.25">
      <c r="A39" s="140" t="s">
        <v>226</v>
      </c>
      <c r="B39" s="114"/>
      <c r="C39" s="115"/>
      <c r="D39" s="161" t="s">
        <v>227</v>
      </c>
      <c r="E39" s="94"/>
      <c r="F39" s="8">
        <v>7000</v>
      </c>
      <c r="G39" s="8">
        <v>7000</v>
      </c>
      <c r="H39" s="8">
        <v>7000</v>
      </c>
      <c r="I39" s="39">
        <f t="shared" si="1"/>
        <v>6920</v>
      </c>
      <c r="J39" s="14">
        <v>-80</v>
      </c>
    </row>
    <row r="40" spans="1:10" x14ac:dyDescent="0.25">
      <c r="A40" s="140" t="s">
        <v>228</v>
      </c>
      <c r="B40" s="114"/>
      <c r="C40" s="115"/>
      <c r="D40" s="161" t="s">
        <v>229</v>
      </c>
      <c r="E40" s="94"/>
      <c r="F40" s="8">
        <v>240</v>
      </c>
      <c r="G40" s="8">
        <v>240</v>
      </c>
      <c r="H40" s="8">
        <v>240</v>
      </c>
      <c r="I40" s="39">
        <f t="shared" si="1"/>
        <v>0</v>
      </c>
      <c r="J40" s="14">
        <v>-240</v>
      </c>
    </row>
    <row r="41" spans="1:10" x14ac:dyDescent="0.25">
      <c r="A41" s="159" t="s">
        <v>184</v>
      </c>
      <c r="B41" s="165"/>
      <c r="C41" s="165"/>
      <c r="D41" s="160" t="s">
        <v>185</v>
      </c>
      <c r="E41" s="165"/>
      <c r="F41" s="9">
        <v>0</v>
      </c>
      <c r="G41" s="9">
        <v>0</v>
      </c>
      <c r="H41" s="8">
        <v>0</v>
      </c>
      <c r="I41" s="8">
        <f t="shared" si="1"/>
        <v>1465</v>
      </c>
      <c r="J41" s="17">
        <v>1465</v>
      </c>
    </row>
    <row r="42" spans="1:10" x14ac:dyDescent="0.25">
      <c r="A42" s="159" t="s">
        <v>27</v>
      </c>
      <c r="B42" s="165"/>
      <c r="C42" s="165"/>
      <c r="D42" s="160" t="s">
        <v>230</v>
      </c>
      <c r="E42" s="165"/>
      <c r="F42" s="9">
        <v>100</v>
      </c>
      <c r="G42" s="9">
        <v>100</v>
      </c>
      <c r="H42" s="8">
        <v>100</v>
      </c>
      <c r="I42" s="8">
        <f t="shared" si="1"/>
        <v>25</v>
      </c>
      <c r="J42" s="17">
        <v>-75</v>
      </c>
    </row>
    <row r="43" spans="1:10" x14ac:dyDescent="0.25">
      <c r="A43" s="159" t="s">
        <v>27</v>
      </c>
      <c r="B43" s="165"/>
      <c r="C43" s="165"/>
      <c r="D43" s="160" t="s">
        <v>231</v>
      </c>
      <c r="E43" s="165"/>
      <c r="F43" s="9">
        <v>4800</v>
      </c>
      <c r="G43" s="9">
        <v>4800</v>
      </c>
      <c r="H43" s="8">
        <v>4800</v>
      </c>
      <c r="I43" s="8">
        <f t="shared" si="1"/>
        <v>4600</v>
      </c>
      <c r="J43" s="17">
        <v>-200</v>
      </c>
    </row>
    <row r="44" spans="1:10" x14ac:dyDescent="0.25">
      <c r="A44" s="159" t="s">
        <v>27</v>
      </c>
      <c r="B44" s="165"/>
      <c r="C44" s="165"/>
      <c r="D44" s="160" t="s">
        <v>186</v>
      </c>
      <c r="E44" s="165"/>
      <c r="F44" s="9">
        <v>140</v>
      </c>
      <c r="G44" s="9">
        <v>140</v>
      </c>
      <c r="H44" s="9">
        <v>140</v>
      </c>
      <c r="I44" s="8">
        <f t="shared" si="1"/>
        <v>155</v>
      </c>
      <c r="J44" s="17">
        <v>15</v>
      </c>
    </row>
    <row r="45" spans="1:10" x14ac:dyDescent="0.25">
      <c r="A45" s="159" t="s">
        <v>27</v>
      </c>
      <c r="B45" s="165"/>
      <c r="C45" s="165"/>
      <c r="D45" s="160" t="s">
        <v>232</v>
      </c>
      <c r="E45" s="165"/>
      <c r="F45" s="8">
        <v>0</v>
      </c>
      <c r="G45" s="8">
        <v>0</v>
      </c>
      <c r="H45" s="8">
        <v>580</v>
      </c>
      <c r="I45" s="8">
        <f t="shared" si="1"/>
        <v>578</v>
      </c>
      <c r="J45" s="14">
        <v>-2</v>
      </c>
    </row>
    <row r="46" spans="1:10" x14ac:dyDescent="0.25">
      <c r="A46" s="159" t="s">
        <v>27</v>
      </c>
      <c r="B46" s="165"/>
      <c r="C46" s="165"/>
      <c r="D46" s="160" t="s">
        <v>233</v>
      </c>
      <c r="E46" s="165"/>
      <c r="F46" s="8">
        <v>0</v>
      </c>
      <c r="G46" s="8">
        <v>0</v>
      </c>
      <c r="H46" s="8">
        <v>110</v>
      </c>
      <c r="I46" s="8">
        <f t="shared" si="1"/>
        <v>102</v>
      </c>
      <c r="J46" s="14">
        <v>-8</v>
      </c>
    </row>
    <row r="47" spans="1:10" x14ac:dyDescent="0.25">
      <c r="A47" s="159" t="s">
        <v>27</v>
      </c>
      <c r="B47" s="165"/>
      <c r="C47" s="165"/>
      <c r="D47" s="160" t="s">
        <v>112</v>
      </c>
      <c r="E47" s="165"/>
      <c r="F47" s="8">
        <v>0</v>
      </c>
      <c r="G47" s="8">
        <v>0</v>
      </c>
      <c r="H47" s="8">
        <v>50</v>
      </c>
      <c r="I47" s="8"/>
      <c r="J47" s="14">
        <v>-9</v>
      </c>
    </row>
    <row r="48" spans="1:10" x14ac:dyDescent="0.25">
      <c r="A48" s="93" t="s">
        <v>27</v>
      </c>
      <c r="B48" s="94"/>
      <c r="C48" s="94"/>
      <c r="D48" s="161" t="s">
        <v>187</v>
      </c>
      <c r="E48" s="94"/>
      <c r="F48" s="8">
        <v>1350</v>
      </c>
      <c r="G48" s="8">
        <v>1350</v>
      </c>
      <c r="H48" s="8">
        <v>1350</v>
      </c>
      <c r="I48" s="8">
        <f t="shared" ref="I48:I79" si="2">H48+J48</f>
        <v>1280</v>
      </c>
      <c r="J48" s="14">
        <v>-70</v>
      </c>
    </row>
    <row r="49" spans="1:10" x14ac:dyDescent="0.25">
      <c r="A49" s="159" t="s">
        <v>30</v>
      </c>
      <c r="B49" s="165"/>
      <c r="C49" s="165"/>
      <c r="D49" s="160" t="s">
        <v>188</v>
      </c>
      <c r="E49" s="165"/>
      <c r="F49" s="9">
        <v>10</v>
      </c>
      <c r="G49" s="9">
        <v>10</v>
      </c>
      <c r="H49" s="8">
        <v>10</v>
      </c>
      <c r="I49" s="8">
        <f t="shared" si="2"/>
        <v>25</v>
      </c>
      <c r="J49" s="42">
        <v>15</v>
      </c>
    </row>
    <row r="50" spans="1:10" x14ac:dyDescent="0.25">
      <c r="A50" s="159" t="s">
        <v>30</v>
      </c>
      <c r="B50" s="165"/>
      <c r="C50" s="165"/>
      <c r="D50" s="160" t="s">
        <v>219</v>
      </c>
      <c r="E50" s="165"/>
      <c r="F50" s="37">
        <v>1000</v>
      </c>
      <c r="G50" s="37">
        <v>1000</v>
      </c>
      <c r="H50" s="37">
        <v>1000</v>
      </c>
      <c r="I50" s="8">
        <f t="shared" si="2"/>
        <v>770</v>
      </c>
      <c r="J50" s="43">
        <v>-230</v>
      </c>
    </row>
    <row r="51" spans="1:10" x14ac:dyDescent="0.25">
      <c r="A51" s="183" t="s">
        <v>31</v>
      </c>
      <c r="B51" s="195"/>
      <c r="C51" s="195"/>
      <c r="D51" s="184" t="s">
        <v>189</v>
      </c>
      <c r="E51" s="195"/>
      <c r="F51" s="10">
        <v>0</v>
      </c>
      <c r="G51" s="10">
        <v>0</v>
      </c>
      <c r="H51" s="10">
        <v>0</v>
      </c>
      <c r="I51" s="10">
        <f t="shared" si="2"/>
        <v>1</v>
      </c>
      <c r="J51" s="22">
        <v>1</v>
      </c>
    </row>
    <row r="52" spans="1:10" x14ac:dyDescent="0.25">
      <c r="A52" s="160" t="s">
        <v>31</v>
      </c>
      <c r="B52" s="165"/>
      <c r="C52" s="165"/>
      <c r="D52" s="160" t="s">
        <v>234</v>
      </c>
      <c r="E52" s="165"/>
      <c r="F52" s="9">
        <v>650</v>
      </c>
      <c r="G52" s="9">
        <v>650</v>
      </c>
      <c r="H52" s="9">
        <v>650</v>
      </c>
      <c r="I52" s="9">
        <f t="shared" si="2"/>
        <v>640</v>
      </c>
      <c r="J52" s="17">
        <v>-10</v>
      </c>
    </row>
    <row r="53" spans="1:10" x14ac:dyDescent="0.25">
      <c r="A53" s="160" t="s">
        <v>31</v>
      </c>
      <c r="B53" s="165"/>
      <c r="C53" s="165"/>
      <c r="D53" s="161" t="s">
        <v>150</v>
      </c>
      <c r="E53" s="94"/>
      <c r="F53" s="8">
        <v>0</v>
      </c>
      <c r="G53" s="8">
        <v>0</v>
      </c>
      <c r="H53" s="8">
        <v>90</v>
      </c>
      <c r="I53" s="8">
        <f t="shared" si="2"/>
        <v>81</v>
      </c>
      <c r="J53" s="17">
        <v>-9</v>
      </c>
    </row>
    <row r="54" spans="1:10" x14ac:dyDescent="0.25">
      <c r="A54" s="160" t="s">
        <v>31</v>
      </c>
      <c r="B54" s="165"/>
      <c r="C54" s="165"/>
      <c r="D54" s="161" t="s">
        <v>151</v>
      </c>
      <c r="E54" s="94"/>
      <c r="F54" s="8">
        <v>0</v>
      </c>
      <c r="G54" s="8">
        <v>0</v>
      </c>
      <c r="H54" s="8">
        <v>20</v>
      </c>
      <c r="I54" s="8">
        <f t="shared" si="2"/>
        <v>15</v>
      </c>
      <c r="J54" s="14">
        <v>-5</v>
      </c>
    </row>
    <row r="55" spans="1:10" x14ac:dyDescent="0.25">
      <c r="A55" s="160" t="s">
        <v>31</v>
      </c>
      <c r="B55" s="165"/>
      <c r="C55" s="165"/>
      <c r="D55" s="161" t="s">
        <v>113</v>
      </c>
      <c r="E55" s="94"/>
      <c r="F55" s="8">
        <v>0</v>
      </c>
      <c r="G55" s="8">
        <v>0</v>
      </c>
      <c r="H55" s="8">
        <v>10</v>
      </c>
      <c r="I55" s="8">
        <f t="shared" si="2"/>
        <v>6</v>
      </c>
      <c r="J55" s="14">
        <v>-4</v>
      </c>
    </row>
    <row r="56" spans="1:10" x14ac:dyDescent="0.25">
      <c r="A56" s="196" t="s">
        <v>31</v>
      </c>
      <c r="B56" s="197"/>
      <c r="C56" s="197"/>
      <c r="D56" s="161" t="s">
        <v>190</v>
      </c>
      <c r="E56" s="94"/>
      <c r="F56" s="8">
        <v>35</v>
      </c>
      <c r="G56" s="8">
        <v>35</v>
      </c>
      <c r="H56" s="8">
        <v>35</v>
      </c>
      <c r="I56" s="8">
        <f t="shared" si="2"/>
        <v>45</v>
      </c>
      <c r="J56" s="14">
        <v>10</v>
      </c>
    </row>
    <row r="57" spans="1:10" x14ac:dyDescent="0.25">
      <c r="A57" s="159" t="s">
        <v>31</v>
      </c>
      <c r="B57" s="165"/>
      <c r="C57" s="165"/>
      <c r="D57" s="160" t="s">
        <v>191</v>
      </c>
      <c r="E57" s="165"/>
      <c r="F57" s="9">
        <v>330</v>
      </c>
      <c r="G57" s="9">
        <v>330</v>
      </c>
      <c r="H57" s="8">
        <v>330</v>
      </c>
      <c r="I57" s="8">
        <f t="shared" si="2"/>
        <v>365</v>
      </c>
      <c r="J57" s="17">
        <v>35</v>
      </c>
    </row>
    <row r="58" spans="1:10" x14ac:dyDescent="0.25">
      <c r="A58" s="159" t="s">
        <v>32</v>
      </c>
      <c r="B58" s="165"/>
      <c r="C58" s="165"/>
      <c r="D58" s="160" t="s">
        <v>235</v>
      </c>
      <c r="E58" s="165"/>
      <c r="F58" s="9">
        <v>40</v>
      </c>
      <c r="G58" s="9">
        <v>40</v>
      </c>
      <c r="H58" s="8">
        <v>40</v>
      </c>
      <c r="I58" s="8">
        <f t="shared" si="2"/>
        <v>12</v>
      </c>
      <c r="J58" s="17">
        <v>-28</v>
      </c>
    </row>
    <row r="59" spans="1:10" x14ac:dyDescent="0.25">
      <c r="A59" s="159" t="s">
        <v>32</v>
      </c>
      <c r="B59" s="165"/>
      <c r="C59" s="165"/>
      <c r="D59" s="160" t="s">
        <v>236</v>
      </c>
      <c r="E59" s="165"/>
      <c r="F59" s="9">
        <v>6700</v>
      </c>
      <c r="G59" s="9">
        <v>6700</v>
      </c>
      <c r="H59" s="8">
        <v>6700</v>
      </c>
      <c r="I59" s="8">
        <f t="shared" si="2"/>
        <v>6420</v>
      </c>
      <c r="J59" s="17">
        <v>-280</v>
      </c>
    </row>
    <row r="60" spans="1:10" x14ac:dyDescent="0.25">
      <c r="A60" s="159" t="s">
        <v>32</v>
      </c>
      <c r="B60" s="165"/>
      <c r="C60" s="165"/>
      <c r="D60" s="160" t="s">
        <v>152</v>
      </c>
      <c r="E60" s="165"/>
      <c r="F60" s="9">
        <v>0</v>
      </c>
      <c r="G60" s="9">
        <v>0</v>
      </c>
      <c r="H60" s="8">
        <v>810</v>
      </c>
      <c r="I60" s="8">
        <f t="shared" si="2"/>
        <v>809</v>
      </c>
      <c r="J60" s="17">
        <v>-1</v>
      </c>
    </row>
    <row r="61" spans="1:10" x14ac:dyDescent="0.25">
      <c r="A61" s="159" t="s">
        <v>32</v>
      </c>
      <c r="B61" s="165"/>
      <c r="C61" s="165"/>
      <c r="D61" s="160" t="s">
        <v>153</v>
      </c>
      <c r="E61" s="165"/>
      <c r="F61" s="9">
        <v>0</v>
      </c>
      <c r="G61" s="9">
        <v>0</v>
      </c>
      <c r="H61" s="8">
        <v>150</v>
      </c>
      <c r="I61" s="8">
        <f t="shared" si="2"/>
        <v>143</v>
      </c>
      <c r="J61" s="17">
        <v>-7</v>
      </c>
    </row>
    <row r="62" spans="1:10" x14ac:dyDescent="0.25">
      <c r="A62" s="159" t="s">
        <v>32</v>
      </c>
      <c r="B62" s="165"/>
      <c r="C62" s="165"/>
      <c r="D62" s="160" t="s">
        <v>114</v>
      </c>
      <c r="E62" s="165"/>
      <c r="F62" s="9">
        <v>0</v>
      </c>
      <c r="G62" s="9">
        <v>0</v>
      </c>
      <c r="H62" s="8">
        <v>60</v>
      </c>
      <c r="I62" s="8">
        <f t="shared" si="2"/>
        <v>57</v>
      </c>
      <c r="J62" s="17">
        <v>-3</v>
      </c>
    </row>
    <row r="63" spans="1:10" x14ac:dyDescent="0.25">
      <c r="A63" s="159" t="s">
        <v>32</v>
      </c>
      <c r="B63" s="165"/>
      <c r="C63" s="165"/>
      <c r="D63" s="160" t="s">
        <v>237</v>
      </c>
      <c r="E63" s="165"/>
      <c r="F63" s="9">
        <v>100</v>
      </c>
      <c r="G63" s="9">
        <v>100</v>
      </c>
      <c r="H63" s="8">
        <v>100</v>
      </c>
      <c r="I63" s="8">
        <f t="shared" si="2"/>
        <v>93</v>
      </c>
      <c r="J63" s="17">
        <v>-7</v>
      </c>
    </row>
    <row r="64" spans="1:10" x14ac:dyDescent="0.25">
      <c r="A64" s="159" t="s">
        <v>32</v>
      </c>
      <c r="B64" s="165"/>
      <c r="C64" s="165"/>
      <c r="D64" s="160" t="s">
        <v>192</v>
      </c>
      <c r="E64" s="165"/>
      <c r="F64" s="9">
        <v>110</v>
      </c>
      <c r="G64" s="9">
        <v>110</v>
      </c>
      <c r="H64" s="8">
        <v>110</v>
      </c>
      <c r="I64" s="8">
        <f t="shared" si="2"/>
        <v>215</v>
      </c>
      <c r="J64" s="17">
        <v>105</v>
      </c>
    </row>
    <row r="65" spans="1:10" x14ac:dyDescent="0.25">
      <c r="A65" s="159" t="s">
        <v>32</v>
      </c>
      <c r="B65" s="165"/>
      <c r="C65" s="165"/>
      <c r="D65" s="160" t="s">
        <v>220</v>
      </c>
      <c r="E65" s="165"/>
      <c r="F65" s="37">
        <v>290</v>
      </c>
      <c r="G65" s="37">
        <v>290</v>
      </c>
      <c r="H65" s="38">
        <v>290</v>
      </c>
      <c r="I65" s="38">
        <f t="shared" si="2"/>
        <v>215</v>
      </c>
      <c r="J65" s="55">
        <v>-75</v>
      </c>
    </row>
    <row r="66" spans="1:10" x14ac:dyDescent="0.25">
      <c r="A66" s="159" t="s">
        <v>32</v>
      </c>
      <c r="B66" s="165"/>
      <c r="C66" s="165"/>
      <c r="D66" s="160" t="s">
        <v>193</v>
      </c>
      <c r="E66" s="165"/>
      <c r="F66" s="9">
        <v>3000</v>
      </c>
      <c r="G66" s="9">
        <v>3000</v>
      </c>
      <c r="H66" s="9">
        <v>3000</v>
      </c>
      <c r="I66" s="9">
        <f t="shared" si="2"/>
        <v>3620</v>
      </c>
      <c r="J66" s="17">
        <v>620</v>
      </c>
    </row>
    <row r="67" spans="1:10" ht="15.75" thickBot="1" x14ac:dyDescent="0.3">
      <c r="A67" s="166" t="s">
        <v>33</v>
      </c>
      <c r="B67" s="167"/>
      <c r="C67" s="167"/>
      <c r="D67" s="168" t="s">
        <v>238</v>
      </c>
      <c r="E67" s="167"/>
      <c r="F67" s="11">
        <v>10</v>
      </c>
      <c r="G67" s="11">
        <v>10</v>
      </c>
      <c r="H67" s="11">
        <v>10</v>
      </c>
      <c r="I67" s="11">
        <f t="shared" si="2"/>
        <v>1</v>
      </c>
      <c r="J67" s="18">
        <v>-9</v>
      </c>
    </row>
    <row r="68" spans="1:10" x14ac:dyDescent="0.25">
      <c r="A68" s="169" t="s">
        <v>33</v>
      </c>
      <c r="B68" s="170"/>
      <c r="C68" s="170"/>
      <c r="D68" s="171" t="s">
        <v>239</v>
      </c>
      <c r="E68" s="170"/>
      <c r="F68" s="12">
        <v>400</v>
      </c>
      <c r="G68" s="12">
        <v>400</v>
      </c>
      <c r="H68" s="12">
        <v>400</v>
      </c>
      <c r="I68" s="12">
        <f t="shared" si="2"/>
        <v>380</v>
      </c>
      <c r="J68" s="19">
        <v>-20</v>
      </c>
    </row>
    <row r="69" spans="1:10" x14ac:dyDescent="0.25">
      <c r="A69" s="93" t="s">
        <v>33</v>
      </c>
      <c r="B69" s="94"/>
      <c r="C69" s="94"/>
      <c r="D69" s="161" t="s">
        <v>154</v>
      </c>
      <c r="E69" s="94"/>
      <c r="F69" s="8">
        <v>0</v>
      </c>
      <c r="G69" s="8">
        <v>0</v>
      </c>
      <c r="H69" s="8">
        <v>50</v>
      </c>
      <c r="I69" s="8">
        <f t="shared" si="2"/>
        <v>47</v>
      </c>
      <c r="J69" s="14">
        <v>-3</v>
      </c>
    </row>
    <row r="70" spans="1:10" x14ac:dyDescent="0.25">
      <c r="A70" s="93" t="s">
        <v>33</v>
      </c>
      <c r="B70" s="94"/>
      <c r="C70" s="94"/>
      <c r="D70" s="161" t="s">
        <v>155</v>
      </c>
      <c r="E70" s="94"/>
      <c r="F70" s="8">
        <v>0</v>
      </c>
      <c r="G70" s="8">
        <v>0</v>
      </c>
      <c r="H70" s="8">
        <v>10</v>
      </c>
      <c r="I70" s="8">
        <f t="shared" si="2"/>
        <v>9</v>
      </c>
      <c r="J70" s="14">
        <v>-1</v>
      </c>
    </row>
    <row r="71" spans="1:10" x14ac:dyDescent="0.25">
      <c r="A71" s="93" t="s">
        <v>33</v>
      </c>
      <c r="B71" s="94"/>
      <c r="C71" s="94"/>
      <c r="D71" s="161" t="s">
        <v>115</v>
      </c>
      <c r="E71" s="94"/>
      <c r="F71" s="8">
        <v>0</v>
      </c>
      <c r="G71" s="8">
        <v>0</v>
      </c>
      <c r="H71" s="8">
        <v>10</v>
      </c>
      <c r="I71" s="8">
        <f t="shared" si="2"/>
        <v>4</v>
      </c>
      <c r="J71" s="14">
        <v>-6</v>
      </c>
    </row>
    <row r="72" spans="1:10" x14ac:dyDescent="0.25">
      <c r="A72" s="93" t="s">
        <v>33</v>
      </c>
      <c r="B72" s="94"/>
      <c r="C72" s="94"/>
      <c r="D72" s="161" t="s">
        <v>240</v>
      </c>
      <c r="E72" s="94"/>
      <c r="F72" s="8">
        <v>8</v>
      </c>
      <c r="G72" s="8">
        <v>8</v>
      </c>
      <c r="H72" s="8">
        <v>8</v>
      </c>
      <c r="I72" s="8">
        <f t="shared" si="2"/>
        <v>6</v>
      </c>
      <c r="J72" s="14">
        <v>-2</v>
      </c>
    </row>
    <row r="73" spans="1:10" x14ac:dyDescent="0.25">
      <c r="A73" s="93" t="s">
        <v>33</v>
      </c>
      <c r="B73" s="94"/>
      <c r="C73" s="94"/>
      <c r="D73" s="161" t="s">
        <v>241</v>
      </c>
      <c r="E73" s="94"/>
      <c r="F73" s="8">
        <v>55</v>
      </c>
      <c r="G73" s="8">
        <v>55</v>
      </c>
      <c r="H73" s="8">
        <v>55</v>
      </c>
      <c r="I73" s="8">
        <f t="shared" si="2"/>
        <v>30</v>
      </c>
      <c r="J73" s="14">
        <v>-25</v>
      </c>
    </row>
    <row r="74" spans="1:10" x14ac:dyDescent="0.25">
      <c r="A74" s="93" t="s">
        <v>33</v>
      </c>
      <c r="B74" s="94"/>
      <c r="C74" s="94"/>
      <c r="D74" s="161" t="s">
        <v>242</v>
      </c>
      <c r="E74" s="94"/>
      <c r="F74" s="8">
        <v>210</v>
      </c>
      <c r="G74" s="8">
        <v>210</v>
      </c>
      <c r="H74" s="8">
        <v>210</v>
      </c>
      <c r="I74" s="8">
        <f t="shared" si="2"/>
        <v>220</v>
      </c>
      <c r="J74" s="14">
        <v>10</v>
      </c>
    </row>
    <row r="75" spans="1:10" x14ac:dyDescent="0.25">
      <c r="A75" s="93" t="s">
        <v>33</v>
      </c>
      <c r="B75" s="94"/>
      <c r="C75" s="94"/>
      <c r="D75" s="161" t="s">
        <v>194</v>
      </c>
      <c r="E75" s="94"/>
      <c r="F75" s="8">
        <v>10</v>
      </c>
      <c r="G75" s="8">
        <v>10</v>
      </c>
      <c r="H75" s="8">
        <v>10</v>
      </c>
      <c r="I75" s="8">
        <f t="shared" si="2"/>
        <v>15</v>
      </c>
      <c r="J75" s="14">
        <v>5</v>
      </c>
    </row>
    <row r="76" spans="1:10" x14ac:dyDescent="0.25">
      <c r="A76" s="159" t="s">
        <v>35</v>
      </c>
      <c r="B76" s="165"/>
      <c r="C76" s="165"/>
      <c r="D76" s="160" t="s">
        <v>244</v>
      </c>
      <c r="E76" s="165"/>
      <c r="F76" s="8">
        <v>10</v>
      </c>
      <c r="G76" s="8">
        <v>10</v>
      </c>
      <c r="H76" s="8">
        <v>10</v>
      </c>
      <c r="I76" s="8">
        <f t="shared" si="2"/>
        <v>3</v>
      </c>
      <c r="J76" s="14">
        <v>-7</v>
      </c>
    </row>
    <row r="77" spans="1:10" x14ac:dyDescent="0.25">
      <c r="A77" s="159" t="s">
        <v>35</v>
      </c>
      <c r="B77" s="165"/>
      <c r="C77" s="165"/>
      <c r="D77" s="160" t="s">
        <v>243</v>
      </c>
      <c r="E77" s="165"/>
      <c r="F77" s="8">
        <v>1400</v>
      </c>
      <c r="G77" s="8">
        <v>1400</v>
      </c>
      <c r="H77" s="8">
        <v>1400</v>
      </c>
      <c r="I77" s="8">
        <f t="shared" si="2"/>
        <v>1390</v>
      </c>
      <c r="J77" s="14">
        <v>-10</v>
      </c>
    </row>
    <row r="78" spans="1:10" x14ac:dyDescent="0.25">
      <c r="A78" s="159" t="s">
        <v>35</v>
      </c>
      <c r="B78" s="165"/>
      <c r="C78" s="165"/>
      <c r="D78" s="160" t="s">
        <v>157</v>
      </c>
      <c r="E78" s="165"/>
      <c r="F78" s="8">
        <v>0</v>
      </c>
      <c r="G78" s="8">
        <v>0</v>
      </c>
      <c r="H78" s="8">
        <v>180</v>
      </c>
      <c r="I78" s="8">
        <f t="shared" si="2"/>
        <v>174</v>
      </c>
      <c r="J78" s="14">
        <v>-6</v>
      </c>
    </row>
    <row r="79" spans="1:10" x14ac:dyDescent="0.25">
      <c r="A79" s="159" t="s">
        <v>35</v>
      </c>
      <c r="B79" s="165"/>
      <c r="C79" s="165"/>
      <c r="D79" s="160" t="s">
        <v>156</v>
      </c>
      <c r="E79" s="165"/>
      <c r="F79" s="8">
        <v>0</v>
      </c>
      <c r="G79" s="8">
        <v>0</v>
      </c>
      <c r="H79" s="8">
        <v>40</v>
      </c>
      <c r="I79" s="8">
        <f t="shared" si="2"/>
        <v>31</v>
      </c>
      <c r="J79" s="14">
        <v>-9</v>
      </c>
    </row>
    <row r="80" spans="1:10" x14ac:dyDescent="0.25">
      <c r="A80" s="159" t="s">
        <v>35</v>
      </c>
      <c r="B80" s="165"/>
      <c r="C80" s="165"/>
      <c r="D80" s="160" t="s">
        <v>116</v>
      </c>
      <c r="E80" s="165"/>
      <c r="F80" s="8">
        <v>0</v>
      </c>
      <c r="G80" s="8">
        <v>0</v>
      </c>
      <c r="H80" s="8">
        <v>20</v>
      </c>
      <c r="I80" s="8">
        <f t="shared" ref="I80:I111" si="3">H80+J80</f>
        <v>12</v>
      </c>
      <c r="J80" s="14">
        <v>-8</v>
      </c>
    </row>
    <row r="81" spans="1:10" x14ac:dyDescent="0.25">
      <c r="A81" s="159" t="s">
        <v>35</v>
      </c>
      <c r="B81" s="165"/>
      <c r="C81" s="165"/>
      <c r="D81" s="160" t="s">
        <v>245</v>
      </c>
      <c r="E81" s="165"/>
      <c r="F81" s="8">
        <v>22</v>
      </c>
      <c r="G81" s="8">
        <v>22</v>
      </c>
      <c r="H81" s="8">
        <v>22</v>
      </c>
      <c r="I81" s="8">
        <f t="shared" si="3"/>
        <v>20</v>
      </c>
      <c r="J81" s="14">
        <v>-2</v>
      </c>
    </row>
    <row r="82" spans="1:10" x14ac:dyDescent="0.25">
      <c r="A82" s="159" t="s">
        <v>35</v>
      </c>
      <c r="B82" s="165"/>
      <c r="C82" s="165"/>
      <c r="D82" s="160" t="s">
        <v>246</v>
      </c>
      <c r="E82" s="165"/>
      <c r="F82" s="8">
        <v>100</v>
      </c>
      <c r="G82" s="8">
        <v>100</v>
      </c>
      <c r="H82" s="8">
        <v>100</v>
      </c>
      <c r="I82" s="8">
        <f t="shared" si="3"/>
        <v>98</v>
      </c>
      <c r="J82" s="14">
        <v>-2</v>
      </c>
    </row>
    <row r="83" spans="1:10" x14ac:dyDescent="0.25">
      <c r="A83" s="159" t="s">
        <v>35</v>
      </c>
      <c r="B83" s="165"/>
      <c r="C83" s="165"/>
      <c r="D83" s="160" t="s">
        <v>195</v>
      </c>
      <c r="E83" s="165"/>
      <c r="F83" s="9">
        <v>650</v>
      </c>
      <c r="G83" s="9">
        <v>650</v>
      </c>
      <c r="H83" s="8">
        <v>650</v>
      </c>
      <c r="I83" s="8">
        <f t="shared" si="3"/>
        <v>655</v>
      </c>
      <c r="J83" s="17">
        <v>5</v>
      </c>
    </row>
    <row r="84" spans="1:10" x14ac:dyDescent="0.25">
      <c r="A84" s="159" t="s">
        <v>36</v>
      </c>
      <c r="B84" s="165"/>
      <c r="C84" s="165"/>
      <c r="D84" s="160" t="s">
        <v>247</v>
      </c>
      <c r="E84" s="165"/>
      <c r="F84" s="9">
        <v>10</v>
      </c>
      <c r="G84" s="9">
        <v>10</v>
      </c>
      <c r="H84" s="8">
        <v>10</v>
      </c>
      <c r="I84" s="8">
        <f t="shared" si="3"/>
        <v>1</v>
      </c>
      <c r="J84" s="17">
        <v>-9</v>
      </c>
    </row>
    <row r="85" spans="1:10" x14ac:dyDescent="0.25">
      <c r="A85" s="159" t="s">
        <v>36</v>
      </c>
      <c r="B85" s="165"/>
      <c r="C85" s="165"/>
      <c r="D85" s="160" t="s">
        <v>196</v>
      </c>
      <c r="E85" s="165"/>
      <c r="F85" s="9">
        <v>440</v>
      </c>
      <c r="G85" s="9">
        <v>440</v>
      </c>
      <c r="H85" s="8">
        <v>440</v>
      </c>
      <c r="I85" s="8">
        <f t="shared" si="3"/>
        <v>450</v>
      </c>
      <c r="J85" s="17">
        <v>10</v>
      </c>
    </row>
    <row r="86" spans="1:10" x14ac:dyDescent="0.25">
      <c r="A86" s="159" t="s">
        <v>36</v>
      </c>
      <c r="B86" s="165"/>
      <c r="C86" s="165"/>
      <c r="D86" s="160" t="s">
        <v>197</v>
      </c>
      <c r="E86" s="165"/>
      <c r="F86" s="9">
        <v>30</v>
      </c>
      <c r="G86" s="9">
        <v>30</v>
      </c>
      <c r="H86" s="8">
        <v>30</v>
      </c>
      <c r="I86" s="8">
        <f t="shared" si="3"/>
        <v>32</v>
      </c>
      <c r="J86" s="17">
        <v>2</v>
      </c>
    </row>
    <row r="87" spans="1:10" x14ac:dyDescent="0.25">
      <c r="A87" s="159" t="s">
        <v>36</v>
      </c>
      <c r="B87" s="165"/>
      <c r="C87" s="165"/>
      <c r="D87" s="160" t="s">
        <v>158</v>
      </c>
      <c r="E87" s="165"/>
      <c r="F87" s="9">
        <v>0</v>
      </c>
      <c r="G87" s="9">
        <v>0</v>
      </c>
      <c r="H87" s="8">
        <v>60</v>
      </c>
      <c r="I87" s="8">
        <f t="shared" si="3"/>
        <v>58</v>
      </c>
      <c r="J87" s="17">
        <v>-2</v>
      </c>
    </row>
    <row r="88" spans="1:10" x14ac:dyDescent="0.25">
      <c r="A88" s="159" t="s">
        <v>36</v>
      </c>
      <c r="B88" s="165"/>
      <c r="C88" s="165"/>
      <c r="D88" s="160" t="s">
        <v>159</v>
      </c>
      <c r="E88" s="165"/>
      <c r="F88" s="9">
        <v>0</v>
      </c>
      <c r="G88" s="9">
        <v>0</v>
      </c>
      <c r="H88" s="8">
        <v>20</v>
      </c>
      <c r="I88" s="8">
        <f t="shared" si="3"/>
        <v>11</v>
      </c>
      <c r="J88" s="17">
        <v>-9</v>
      </c>
    </row>
    <row r="89" spans="1:10" x14ac:dyDescent="0.25">
      <c r="A89" s="159" t="s">
        <v>36</v>
      </c>
      <c r="B89" s="165"/>
      <c r="C89" s="165"/>
      <c r="D89" s="160" t="s">
        <v>117</v>
      </c>
      <c r="E89" s="165"/>
      <c r="F89" s="9">
        <v>0</v>
      </c>
      <c r="G89" s="9">
        <v>0</v>
      </c>
      <c r="H89" s="8">
        <v>10</v>
      </c>
      <c r="I89" s="8">
        <f t="shared" si="3"/>
        <v>4</v>
      </c>
      <c r="J89" s="17">
        <v>-6</v>
      </c>
    </row>
    <row r="90" spans="1:10" x14ac:dyDescent="0.25">
      <c r="A90" s="159" t="s">
        <v>36</v>
      </c>
      <c r="B90" s="165"/>
      <c r="C90" s="165"/>
      <c r="D90" s="160" t="s">
        <v>248</v>
      </c>
      <c r="E90" s="165"/>
      <c r="F90" s="9">
        <v>240</v>
      </c>
      <c r="G90" s="9">
        <v>240</v>
      </c>
      <c r="H90" s="8">
        <v>240</v>
      </c>
      <c r="I90" s="8">
        <f t="shared" si="3"/>
        <v>235</v>
      </c>
      <c r="J90" s="17">
        <v>-5</v>
      </c>
    </row>
    <row r="91" spans="1:10" x14ac:dyDescent="0.25">
      <c r="A91" s="159" t="s">
        <v>37</v>
      </c>
      <c r="B91" s="165"/>
      <c r="C91" s="165"/>
      <c r="D91" s="160" t="s">
        <v>249</v>
      </c>
      <c r="E91" s="165"/>
      <c r="F91" s="9">
        <v>10</v>
      </c>
      <c r="G91" s="9">
        <v>10</v>
      </c>
      <c r="H91" s="8">
        <v>10</v>
      </c>
      <c r="I91" s="8">
        <f t="shared" si="3"/>
        <v>4</v>
      </c>
      <c r="J91" s="17">
        <v>-6</v>
      </c>
    </row>
    <row r="92" spans="1:10" x14ac:dyDescent="0.25">
      <c r="A92" s="159" t="s">
        <v>37</v>
      </c>
      <c r="B92" s="165"/>
      <c r="C92" s="165"/>
      <c r="D92" s="160" t="s">
        <v>250</v>
      </c>
      <c r="E92" s="165"/>
      <c r="F92" s="9">
        <v>2300</v>
      </c>
      <c r="G92" s="9">
        <v>2300</v>
      </c>
      <c r="H92" s="8">
        <v>2300</v>
      </c>
      <c r="I92" s="8">
        <f t="shared" si="3"/>
        <v>2250</v>
      </c>
      <c r="J92" s="17">
        <v>-50</v>
      </c>
    </row>
    <row r="93" spans="1:10" x14ac:dyDescent="0.25">
      <c r="A93" s="159" t="s">
        <v>37</v>
      </c>
      <c r="B93" s="165"/>
      <c r="C93" s="165"/>
      <c r="D93" s="160" t="s">
        <v>160</v>
      </c>
      <c r="E93" s="165"/>
      <c r="F93" s="9">
        <v>0</v>
      </c>
      <c r="G93" s="9">
        <v>0</v>
      </c>
      <c r="H93" s="8">
        <v>280</v>
      </c>
      <c r="I93" s="8">
        <f t="shared" si="3"/>
        <v>275</v>
      </c>
      <c r="J93" s="17">
        <v>-5</v>
      </c>
    </row>
    <row r="94" spans="1:10" x14ac:dyDescent="0.25">
      <c r="A94" s="159" t="s">
        <v>37</v>
      </c>
      <c r="B94" s="165"/>
      <c r="C94" s="165"/>
      <c r="D94" s="160" t="s">
        <v>161</v>
      </c>
      <c r="E94" s="165"/>
      <c r="F94" s="9">
        <v>0</v>
      </c>
      <c r="G94" s="9">
        <v>0</v>
      </c>
      <c r="H94" s="8">
        <v>50</v>
      </c>
      <c r="I94" s="8">
        <f t="shared" si="3"/>
        <v>49</v>
      </c>
      <c r="J94" s="17">
        <v>-1</v>
      </c>
    </row>
    <row r="95" spans="1:10" x14ac:dyDescent="0.25">
      <c r="A95" s="159" t="s">
        <v>37</v>
      </c>
      <c r="B95" s="165"/>
      <c r="C95" s="165"/>
      <c r="D95" s="160" t="s">
        <v>251</v>
      </c>
      <c r="E95" s="165"/>
      <c r="F95" s="9">
        <v>35</v>
      </c>
      <c r="G95" s="9">
        <v>35</v>
      </c>
      <c r="H95" s="8">
        <v>35</v>
      </c>
      <c r="I95" s="8">
        <f t="shared" si="3"/>
        <v>32</v>
      </c>
      <c r="J95" s="17">
        <v>-3</v>
      </c>
    </row>
    <row r="96" spans="1:10" x14ac:dyDescent="0.25">
      <c r="A96" s="159" t="s">
        <v>37</v>
      </c>
      <c r="B96" s="165"/>
      <c r="C96" s="165"/>
      <c r="D96" s="160" t="s">
        <v>198</v>
      </c>
      <c r="E96" s="165"/>
      <c r="F96" s="9">
        <v>110</v>
      </c>
      <c r="G96" s="9">
        <v>110</v>
      </c>
      <c r="H96" s="8">
        <v>110</v>
      </c>
      <c r="I96" s="8">
        <f t="shared" si="3"/>
        <v>147</v>
      </c>
      <c r="J96" s="17">
        <v>37</v>
      </c>
    </row>
    <row r="97" spans="1:10" x14ac:dyDescent="0.25">
      <c r="A97" s="159" t="s">
        <v>37</v>
      </c>
      <c r="B97" s="165"/>
      <c r="C97" s="165"/>
      <c r="D97" s="160" t="s">
        <v>199</v>
      </c>
      <c r="E97" s="165"/>
      <c r="F97" s="9">
        <v>1010</v>
      </c>
      <c r="G97" s="9">
        <v>1010</v>
      </c>
      <c r="H97" s="8">
        <v>1010</v>
      </c>
      <c r="I97" s="8">
        <f t="shared" si="3"/>
        <v>1235</v>
      </c>
      <c r="J97" s="17">
        <v>225</v>
      </c>
    </row>
    <row r="98" spans="1:10" x14ac:dyDescent="0.25">
      <c r="A98" s="159" t="s">
        <v>200</v>
      </c>
      <c r="B98" s="165"/>
      <c r="C98" s="165"/>
      <c r="D98" s="160" t="s">
        <v>201</v>
      </c>
      <c r="E98" s="165"/>
      <c r="F98" s="9">
        <v>750</v>
      </c>
      <c r="G98" s="9">
        <v>750</v>
      </c>
      <c r="H98" s="8">
        <v>750</v>
      </c>
      <c r="I98" s="8">
        <f t="shared" si="3"/>
        <v>792</v>
      </c>
      <c r="J98" s="17">
        <v>42</v>
      </c>
    </row>
    <row r="99" spans="1:10" x14ac:dyDescent="0.25">
      <c r="A99" s="159" t="s">
        <v>200</v>
      </c>
      <c r="B99" s="165"/>
      <c r="C99" s="165"/>
      <c r="D99" s="160" t="s">
        <v>252</v>
      </c>
      <c r="E99" s="165"/>
      <c r="F99" s="9">
        <v>40</v>
      </c>
      <c r="G99" s="9">
        <v>40</v>
      </c>
      <c r="H99" s="8">
        <v>40</v>
      </c>
      <c r="I99" s="8">
        <f t="shared" si="3"/>
        <v>31</v>
      </c>
      <c r="J99" s="17">
        <v>-9</v>
      </c>
    </row>
    <row r="100" spans="1:10" ht="15.75" thickBot="1" x14ac:dyDescent="0.3">
      <c r="A100" s="166" t="s">
        <v>200</v>
      </c>
      <c r="B100" s="167"/>
      <c r="C100" s="167"/>
      <c r="D100" s="168" t="s">
        <v>253</v>
      </c>
      <c r="E100" s="167"/>
      <c r="F100" s="11">
        <v>450</v>
      </c>
      <c r="G100" s="11">
        <v>450</v>
      </c>
      <c r="H100" s="11">
        <v>450</v>
      </c>
      <c r="I100" s="11">
        <f t="shared" si="3"/>
        <v>400</v>
      </c>
      <c r="J100" s="18">
        <v>-50</v>
      </c>
    </row>
    <row r="101" spans="1:10" x14ac:dyDescent="0.25">
      <c r="A101" s="201" t="s">
        <v>38</v>
      </c>
      <c r="B101" s="202"/>
      <c r="C101" s="202"/>
      <c r="D101" s="203" t="s">
        <v>122</v>
      </c>
      <c r="E101" s="202"/>
      <c r="F101" s="12">
        <v>1900</v>
      </c>
      <c r="G101" s="12">
        <v>1900</v>
      </c>
      <c r="H101" s="12">
        <v>1830</v>
      </c>
      <c r="I101" s="12">
        <f t="shared" si="3"/>
        <v>700</v>
      </c>
      <c r="J101" s="19">
        <v>-1130</v>
      </c>
    </row>
    <row r="102" spans="1:10" x14ac:dyDescent="0.25">
      <c r="A102" s="198" t="s">
        <v>38</v>
      </c>
      <c r="B102" s="199"/>
      <c r="C102" s="199"/>
      <c r="D102" s="200" t="s">
        <v>121</v>
      </c>
      <c r="E102" s="199"/>
      <c r="F102" s="9">
        <v>1450</v>
      </c>
      <c r="G102" s="9">
        <v>1450</v>
      </c>
      <c r="H102" s="8">
        <v>1400</v>
      </c>
      <c r="I102" s="8">
        <f t="shared" si="3"/>
        <v>200</v>
      </c>
      <c r="J102" s="17">
        <v>-1200</v>
      </c>
    </row>
    <row r="103" spans="1:10" x14ac:dyDescent="0.25">
      <c r="A103" s="198" t="s">
        <v>38</v>
      </c>
      <c r="B103" s="199"/>
      <c r="C103" s="199"/>
      <c r="D103" s="200" t="s">
        <v>254</v>
      </c>
      <c r="E103" s="199"/>
      <c r="F103" s="9">
        <v>1000</v>
      </c>
      <c r="G103" s="9">
        <v>1000</v>
      </c>
      <c r="H103" s="8">
        <v>980</v>
      </c>
      <c r="I103" s="8">
        <f t="shared" si="3"/>
        <v>705</v>
      </c>
      <c r="J103" s="17">
        <v>-275</v>
      </c>
    </row>
    <row r="104" spans="1:10" x14ac:dyDescent="0.25">
      <c r="A104" s="198" t="s">
        <v>38</v>
      </c>
      <c r="B104" s="199"/>
      <c r="C104" s="199"/>
      <c r="D104" s="200" t="s">
        <v>202</v>
      </c>
      <c r="E104" s="199"/>
      <c r="F104" s="40">
        <v>1800</v>
      </c>
      <c r="G104" s="40">
        <v>1800</v>
      </c>
      <c r="H104" s="39">
        <v>1800</v>
      </c>
      <c r="I104" s="39">
        <f t="shared" si="3"/>
        <v>2350</v>
      </c>
      <c r="J104" s="17">
        <v>550</v>
      </c>
    </row>
    <row r="105" spans="1:10" x14ac:dyDescent="0.25">
      <c r="A105" s="159" t="s">
        <v>203</v>
      </c>
      <c r="B105" s="165"/>
      <c r="C105" s="165"/>
      <c r="D105" s="160" t="s">
        <v>204</v>
      </c>
      <c r="E105" s="165"/>
      <c r="F105" s="9">
        <v>200</v>
      </c>
      <c r="G105" s="9">
        <v>200</v>
      </c>
      <c r="H105" s="8">
        <v>200</v>
      </c>
      <c r="I105" s="8">
        <f t="shared" si="3"/>
        <v>265</v>
      </c>
      <c r="J105" s="17">
        <v>65</v>
      </c>
    </row>
    <row r="106" spans="1:10" ht="15" customHeight="1" x14ac:dyDescent="0.25">
      <c r="A106" s="159" t="s">
        <v>203</v>
      </c>
      <c r="B106" s="165"/>
      <c r="C106" s="165"/>
      <c r="D106" s="160" t="s">
        <v>221</v>
      </c>
      <c r="E106" s="165"/>
      <c r="F106" s="38">
        <v>60</v>
      </c>
      <c r="G106" s="38">
        <v>60</v>
      </c>
      <c r="H106" s="38">
        <v>60</v>
      </c>
      <c r="I106" s="38">
        <f t="shared" si="3"/>
        <v>45</v>
      </c>
      <c r="J106" s="17">
        <v>-15</v>
      </c>
    </row>
    <row r="107" spans="1:10" ht="15" customHeight="1" x14ac:dyDescent="0.25">
      <c r="A107" s="159" t="s">
        <v>203</v>
      </c>
      <c r="B107" s="165"/>
      <c r="C107" s="165"/>
      <c r="D107" s="160" t="s">
        <v>222</v>
      </c>
      <c r="E107" s="165"/>
      <c r="F107" s="38">
        <v>50</v>
      </c>
      <c r="G107" s="38">
        <v>50</v>
      </c>
      <c r="H107" s="38">
        <v>50</v>
      </c>
      <c r="I107" s="38">
        <f t="shared" si="3"/>
        <v>0</v>
      </c>
      <c r="J107" s="17">
        <v>-50</v>
      </c>
    </row>
    <row r="108" spans="1:10" x14ac:dyDescent="0.25">
      <c r="A108" s="159" t="s">
        <v>102</v>
      </c>
      <c r="B108" s="165"/>
      <c r="C108" s="165"/>
      <c r="D108" s="160" t="s">
        <v>205</v>
      </c>
      <c r="E108" s="165"/>
      <c r="F108" s="9">
        <v>0</v>
      </c>
      <c r="G108" s="9">
        <v>0</v>
      </c>
      <c r="H108" s="9">
        <v>0</v>
      </c>
      <c r="I108" s="9">
        <f t="shared" si="3"/>
        <v>5</v>
      </c>
      <c r="J108" s="17">
        <v>5</v>
      </c>
    </row>
    <row r="109" spans="1:10" x14ac:dyDescent="0.25">
      <c r="A109" s="159" t="s">
        <v>102</v>
      </c>
      <c r="B109" s="165"/>
      <c r="C109" s="165"/>
      <c r="D109" s="160" t="s">
        <v>255</v>
      </c>
      <c r="E109" s="165"/>
      <c r="F109" s="9">
        <v>300</v>
      </c>
      <c r="G109" s="9">
        <v>300</v>
      </c>
      <c r="H109" s="8">
        <v>300</v>
      </c>
      <c r="I109" s="9">
        <f t="shared" si="3"/>
        <v>250</v>
      </c>
      <c r="J109" s="17">
        <v>-50</v>
      </c>
    </row>
    <row r="110" spans="1:10" x14ac:dyDescent="0.25">
      <c r="A110" s="159" t="s">
        <v>103</v>
      </c>
      <c r="B110" s="165"/>
      <c r="C110" s="165"/>
      <c r="D110" s="160" t="s">
        <v>256</v>
      </c>
      <c r="E110" s="165"/>
      <c r="F110" s="9">
        <v>200</v>
      </c>
      <c r="G110" s="9">
        <v>200</v>
      </c>
      <c r="H110" s="8">
        <v>200</v>
      </c>
      <c r="I110" s="9">
        <f t="shared" si="3"/>
        <v>0</v>
      </c>
      <c r="J110" s="17">
        <v>-200</v>
      </c>
    </row>
    <row r="111" spans="1:10" x14ac:dyDescent="0.25">
      <c r="A111" s="159" t="s">
        <v>40</v>
      </c>
      <c r="B111" s="165"/>
      <c r="C111" s="165"/>
      <c r="D111" s="160" t="s">
        <v>257</v>
      </c>
      <c r="E111" s="165"/>
      <c r="F111" s="9">
        <v>50</v>
      </c>
      <c r="G111" s="9">
        <v>50</v>
      </c>
      <c r="H111" s="8">
        <v>50</v>
      </c>
      <c r="I111" s="9">
        <f t="shared" si="3"/>
        <v>15</v>
      </c>
      <c r="J111" s="17">
        <v>-35</v>
      </c>
    </row>
    <row r="112" spans="1:10" x14ac:dyDescent="0.25">
      <c r="A112" s="159" t="s">
        <v>40</v>
      </c>
      <c r="B112" s="165"/>
      <c r="C112" s="165"/>
      <c r="D112" s="160" t="s">
        <v>258</v>
      </c>
      <c r="E112" s="165"/>
      <c r="F112" s="9">
        <v>30</v>
      </c>
      <c r="G112" s="9">
        <v>30</v>
      </c>
      <c r="H112" s="8">
        <v>30</v>
      </c>
      <c r="I112" s="8">
        <f t="shared" ref="I112:I143" si="4">H112+J112</f>
        <v>0</v>
      </c>
      <c r="J112" s="17">
        <v>-30</v>
      </c>
    </row>
    <row r="113" spans="1:10" x14ac:dyDescent="0.25">
      <c r="A113" s="159" t="s">
        <v>40</v>
      </c>
      <c r="B113" s="165"/>
      <c r="C113" s="165"/>
      <c r="D113" s="160" t="s">
        <v>207</v>
      </c>
      <c r="E113" s="165"/>
      <c r="F113" s="9">
        <v>900</v>
      </c>
      <c r="G113" s="9">
        <v>840</v>
      </c>
      <c r="H113" s="8">
        <v>840</v>
      </c>
      <c r="I113" s="8">
        <f t="shared" si="4"/>
        <v>1200</v>
      </c>
      <c r="J113" s="17">
        <v>360</v>
      </c>
    </row>
    <row r="114" spans="1:10" x14ac:dyDescent="0.25">
      <c r="A114" s="159" t="s">
        <v>40</v>
      </c>
      <c r="B114" s="165"/>
      <c r="C114" s="165"/>
      <c r="D114" s="160" t="s">
        <v>259</v>
      </c>
      <c r="E114" s="165"/>
      <c r="F114" s="9">
        <v>50</v>
      </c>
      <c r="G114" s="9">
        <v>50</v>
      </c>
      <c r="H114" s="8">
        <v>50</v>
      </c>
      <c r="I114" s="8">
        <f t="shared" si="4"/>
        <v>45</v>
      </c>
      <c r="J114" s="17">
        <v>-5</v>
      </c>
    </row>
    <row r="115" spans="1:10" x14ac:dyDescent="0.25">
      <c r="A115" s="204" t="s">
        <v>40</v>
      </c>
      <c r="B115" s="205"/>
      <c r="C115" s="206"/>
      <c r="D115" s="141" t="s">
        <v>260</v>
      </c>
      <c r="E115" s="115"/>
      <c r="F115" s="9">
        <v>200</v>
      </c>
      <c r="G115" s="9">
        <v>200</v>
      </c>
      <c r="H115" s="8">
        <v>200</v>
      </c>
      <c r="I115" s="8">
        <f t="shared" si="4"/>
        <v>50</v>
      </c>
      <c r="J115" s="17">
        <v>-150</v>
      </c>
    </row>
    <row r="116" spans="1:10" x14ac:dyDescent="0.25">
      <c r="A116" s="204" t="s">
        <v>40</v>
      </c>
      <c r="B116" s="205"/>
      <c r="C116" s="206"/>
      <c r="D116" s="141" t="s">
        <v>124</v>
      </c>
      <c r="E116" s="115"/>
      <c r="F116" s="9">
        <v>500</v>
      </c>
      <c r="G116" s="9">
        <v>400</v>
      </c>
      <c r="H116" s="8">
        <v>400</v>
      </c>
      <c r="I116" s="8">
        <f t="shared" si="4"/>
        <v>500</v>
      </c>
      <c r="J116" s="17">
        <v>100</v>
      </c>
    </row>
    <row r="117" spans="1:10" x14ac:dyDescent="0.25">
      <c r="A117" s="159" t="s">
        <v>40</v>
      </c>
      <c r="B117" s="165"/>
      <c r="C117" s="165"/>
      <c r="D117" s="160" t="s">
        <v>208</v>
      </c>
      <c r="E117" s="165"/>
      <c r="F117" s="9">
        <v>400</v>
      </c>
      <c r="G117" s="9">
        <v>200</v>
      </c>
      <c r="H117" s="8">
        <v>200</v>
      </c>
      <c r="I117" s="8">
        <f t="shared" si="4"/>
        <v>500</v>
      </c>
      <c r="J117" s="17">
        <v>300</v>
      </c>
    </row>
    <row r="118" spans="1:10" x14ac:dyDescent="0.25">
      <c r="A118" s="159" t="s">
        <v>40</v>
      </c>
      <c r="B118" s="165"/>
      <c r="C118" s="165"/>
      <c r="D118" s="160" t="s">
        <v>261</v>
      </c>
      <c r="E118" s="165"/>
      <c r="F118" s="9">
        <v>200</v>
      </c>
      <c r="G118" s="9">
        <v>200</v>
      </c>
      <c r="H118" s="8">
        <v>200</v>
      </c>
      <c r="I118" s="8">
        <f t="shared" si="4"/>
        <v>100</v>
      </c>
      <c r="J118" s="17">
        <v>-100</v>
      </c>
    </row>
    <row r="119" spans="1:10" x14ac:dyDescent="0.25">
      <c r="A119" s="159" t="s">
        <v>40</v>
      </c>
      <c r="B119" s="165"/>
      <c r="C119" s="165"/>
      <c r="D119" s="160" t="s">
        <v>262</v>
      </c>
      <c r="E119" s="165"/>
      <c r="F119" s="9">
        <v>25</v>
      </c>
      <c r="G119" s="9">
        <v>25</v>
      </c>
      <c r="H119" s="8">
        <v>25</v>
      </c>
      <c r="I119" s="8">
        <f t="shared" si="4"/>
        <v>0</v>
      </c>
      <c r="J119" s="17">
        <v>-25</v>
      </c>
    </row>
    <row r="120" spans="1:10" x14ac:dyDescent="0.25">
      <c r="A120" s="159" t="s">
        <v>40</v>
      </c>
      <c r="B120" s="165"/>
      <c r="C120" s="165"/>
      <c r="D120" s="160" t="s">
        <v>209</v>
      </c>
      <c r="E120" s="165"/>
      <c r="F120" s="9">
        <v>300</v>
      </c>
      <c r="G120" s="9">
        <v>300</v>
      </c>
      <c r="H120" s="8">
        <v>300</v>
      </c>
      <c r="I120" s="8">
        <f t="shared" si="4"/>
        <v>400</v>
      </c>
      <c r="J120" s="17">
        <v>100</v>
      </c>
    </row>
    <row r="121" spans="1:10" x14ac:dyDescent="0.25">
      <c r="A121" s="159" t="s">
        <v>40</v>
      </c>
      <c r="B121" s="165"/>
      <c r="C121" s="165"/>
      <c r="D121" s="160" t="s">
        <v>263</v>
      </c>
      <c r="E121" s="165"/>
      <c r="F121" s="9">
        <v>100</v>
      </c>
      <c r="G121" s="9">
        <v>100</v>
      </c>
      <c r="H121" s="8">
        <v>100</v>
      </c>
      <c r="I121" s="8">
        <f t="shared" si="4"/>
        <v>0</v>
      </c>
      <c r="J121" s="17">
        <v>-100</v>
      </c>
    </row>
    <row r="122" spans="1:10" x14ac:dyDescent="0.25">
      <c r="A122" s="159" t="s">
        <v>40</v>
      </c>
      <c r="B122" s="165"/>
      <c r="C122" s="165"/>
      <c r="D122" s="160" t="s">
        <v>264</v>
      </c>
      <c r="E122" s="165"/>
      <c r="F122" s="9">
        <v>100</v>
      </c>
      <c r="G122" s="9">
        <v>100</v>
      </c>
      <c r="H122" s="8">
        <v>100</v>
      </c>
      <c r="I122" s="8">
        <f t="shared" si="4"/>
        <v>0</v>
      </c>
      <c r="J122" s="17">
        <v>-100</v>
      </c>
    </row>
    <row r="123" spans="1:10" x14ac:dyDescent="0.25">
      <c r="A123" s="159" t="s">
        <v>40</v>
      </c>
      <c r="B123" s="165"/>
      <c r="C123" s="165"/>
      <c r="D123" s="160" t="s">
        <v>265</v>
      </c>
      <c r="E123" s="165"/>
      <c r="F123" s="9">
        <v>200</v>
      </c>
      <c r="G123" s="9">
        <v>200</v>
      </c>
      <c r="H123" s="8">
        <v>200</v>
      </c>
      <c r="I123" s="8">
        <f t="shared" si="4"/>
        <v>100</v>
      </c>
      <c r="J123" s="17">
        <v>-100</v>
      </c>
    </row>
    <row r="124" spans="1:10" x14ac:dyDescent="0.25">
      <c r="A124" s="159" t="s">
        <v>40</v>
      </c>
      <c r="B124" s="165"/>
      <c r="C124" s="165"/>
      <c r="D124" s="160" t="s">
        <v>266</v>
      </c>
      <c r="E124" s="165"/>
      <c r="F124" s="9">
        <v>50</v>
      </c>
      <c r="G124" s="9">
        <v>50</v>
      </c>
      <c r="H124" s="8">
        <v>50</v>
      </c>
      <c r="I124" s="8">
        <f t="shared" si="4"/>
        <v>0</v>
      </c>
      <c r="J124" s="17">
        <v>-50</v>
      </c>
    </row>
    <row r="125" spans="1:10" x14ac:dyDescent="0.25">
      <c r="A125" s="140" t="s">
        <v>40</v>
      </c>
      <c r="B125" s="114"/>
      <c r="C125" s="115"/>
      <c r="D125" s="141" t="s">
        <v>210</v>
      </c>
      <c r="E125" s="115"/>
      <c r="F125" s="9">
        <v>400</v>
      </c>
      <c r="G125" s="9">
        <v>400</v>
      </c>
      <c r="H125" s="8">
        <v>400</v>
      </c>
      <c r="I125" s="8">
        <f t="shared" si="4"/>
        <v>500</v>
      </c>
      <c r="J125" s="17">
        <v>100</v>
      </c>
    </row>
    <row r="126" spans="1:10" x14ac:dyDescent="0.25">
      <c r="A126" s="140" t="s">
        <v>40</v>
      </c>
      <c r="B126" s="114"/>
      <c r="C126" s="115"/>
      <c r="D126" s="141" t="s">
        <v>267</v>
      </c>
      <c r="E126" s="115"/>
      <c r="F126" s="9">
        <v>50</v>
      </c>
      <c r="G126" s="9">
        <v>50</v>
      </c>
      <c r="H126" s="8">
        <v>50</v>
      </c>
      <c r="I126" s="8">
        <f t="shared" si="4"/>
        <v>0</v>
      </c>
      <c r="J126" s="17">
        <v>-50</v>
      </c>
    </row>
    <row r="127" spans="1:10" x14ac:dyDescent="0.25">
      <c r="A127" s="140" t="s">
        <v>40</v>
      </c>
      <c r="B127" s="114"/>
      <c r="C127" s="115"/>
      <c r="D127" s="141" t="s">
        <v>268</v>
      </c>
      <c r="E127" s="115"/>
      <c r="F127" s="9">
        <v>20</v>
      </c>
      <c r="G127" s="9">
        <v>20</v>
      </c>
      <c r="H127" s="8">
        <v>20</v>
      </c>
      <c r="I127" s="8">
        <f t="shared" si="4"/>
        <v>0</v>
      </c>
      <c r="J127" s="17">
        <v>-20</v>
      </c>
    </row>
    <row r="128" spans="1:10" x14ac:dyDescent="0.25">
      <c r="A128" s="140" t="s">
        <v>40</v>
      </c>
      <c r="B128" s="114"/>
      <c r="C128" s="115"/>
      <c r="D128" s="141" t="s">
        <v>269</v>
      </c>
      <c r="E128" s="115"/>
      <c r="F128" s="9">
        <v>50</v>
      </c>
      <c r="G128" s="9">
        <v>50</v>
      </c>
      <c r="H128" s="8">
        <v>50</v>
      </c>
      <c r="I128" s="8">
        <f t="shared" si="4"/>
        <v>0</v>
      </c>
      <c r="J128" s="17">
        <v>-50</v>
      </c>
    </row>
    <row r="129" spans="1:10" x14ac:dyDescent="0.25">
      <c r="A129" s="159" t="s">
        <v>53</v>
      </c>
      <c r="B129" s="165"/>
      <c r="C129" s="165"/>
      <c r="D129" s="160" t="s">
        <v>270</v>
      </c>
      <c r="E129" s="165"/>
      <c r="F129" s="9">
        <v>20</v>
      </c>
      <c r="G129" s="9">
        <v>20</v>
      </c>
      <c r="H129" s="8">
        <v>20</v>
      </c>
      <c r="I129" s="8">
        <f t="shared" si="4"/>
        <v>0</v>
      </c>
      <c r="J129" s="17">
        <v>-20</v>
      </c>
    </row>
    <row r="130" spans="1:10" x14ac:dyDescent="0.25">
      <c r="A130" s="159" t="s">
        <v>53</v>
      </c>
      <c r="B130" s="165"/>
      <c r="C130" s="165"/>
      <c r="D130" s="160" t="s">
        <v>211</v>
      </c>
      <c r="E130" s="165"/>
      <c r="F130" s="9">
        <v>50</v>
      </c>
      <c r="G130" s="9">
        <v>50</v>
      </c>
      <c r="H130" s="8">
        <v>50</v>
      </c>
      <c r="I130" s="8">
        <f t="shared" si="4"/>
        <v>350</v>
      </c>
      <c r="J130" s="17">
        <v>300</v>
      </c>
    </row>
    <row r="131" spans="1:10" x14ac:dyDescent="0.25">
      <c r="A131" s="159" t="s">
        <v>58</v>
      </c>
      <c r="B131" s="165"/>
      <c r="C131" s="165"/>
      <c r="D131" s="160" t="s">
        <v>273</v>
      </c>
      <c r="E131" s="165"/>
      <c r="F131" s="9">
        <v>50</v>
      </c>
      <c r="G131" s="9">
        <v>50</v>
      </c>
      <c r="H131" s="8">
        <v>210</v>
      </c>
      <c r="I131" s="8">
        <f t="shared" si="4"/>
        <v>20</v>
      </c>
      <c r="J131" s="17">
        <v>-190</v>
      </c>
    </row>
    <row r="132" spans="1:10" x14ac:dyDescent="0.25">
      <c r="A132" s="159" t="s">
        <v>58</v>
      </c>
      <c r="B132" s="165"/>
      <c r="C132" s="165"/>
      <c r="D132" s="160" t="s">
        <v>165</v>
      </c>
      <c r="E132" s="165"/>
      <c r="F132" s="9">
        <v>0</v>
      </c>
      <c r="G132" s="9">
        <v>0</v>
      </c>
      <c r="H132" s="8">
        <v>30</v>
      </c>
      <c r="I132" s="8">
        <f t="shared" si="4"/>
        <v>24</v>
      </c>
      <c r="J132" s="17">
        <v>-6</v>
      </c>
    </row>
    <row r="133" spans="1:10" ht="15.75" thickBot="1" x14ac:dyDescent="0.3">
      <c r="A133" s="166" t="s">
        <v>58</v>
      </c>
      <c r="B133" s="167"/>
      <c r="C133" s="167"/>
      <c r="D133" s="168" t="s">
        <v>166</v>
      </c>
      <c r="E133" s="167"/>
      <c r="F133" s="11">
        <v>0</v>
      </c>
      <c r="G133" s="11">
        <v>0</v>
      </c>
      <c r="H133" s="11">
        <v>150</v>
      </c>
      <c r="I133" s="11">
        <f t="shared" si="4"/>
        <v>134</v>
      </c>
      <c r="J133" s="18">
        <v>-16</v>
      </c>
    </row>
    <row r="134" spans="1:10" x14ac:dyDescent="0.25">
      <c r="A134" s="169" t="s">
        <v>271</v>
      </c>
      <c r="B134" s="170"/>
      <c r="C134" s="170"/>
      <c r="D134" s="171" t="s">
        <v>272</v>
      </c>
      <c r="E134" s="170"/>
      <c r="F134" s="12">
        <v>150</v>
      </c>
      <c r="G134" s="12">
        <v>150</v>
      </c>
      <c r="H134" s="12">
        <v>110</v>
      </c>
      <c r="I134" s="12">
        <f t="shared" si="4"/>
        <v>0</v>
      </c>
      <c r="J134" s="19">
        <v>-110</v>
      </c>
    </row>
    <row r="135" spans="1:10" x14ac:dyDescent="0.25">
      <c r="A135" s="159" t="s">
        <v>59</v>
      </c>
      <c r="B135" s="165"/>
      <c r="C135" s="165"/>
      <c r="D135" s="160" t="s">
        <v>274</v>
      </c>
      <c r="E135" s="165"/>
      <c r="F135" s="9">
        <v>100</v>
      </c>
      <c r="G135" s="9">
        <v>100</v>
      </c>
      <c r="H135" s="8">
        <v>100</v>
      </c>
      <c r="I135" s="8">
        <f t="shared" si="4"/>
        <v>80</v>
      </c>
      <c r="J135" s="17">
        <v>-20</v>
      </c>
    </row>
    <row r="136" spans="1:10" x14ac:dyDescent="0.25">
      <c r="A136" s="159" t="s">
        <v>59</v>
      </c>
      <c r="B136" s="165"/>
      <c r="C136" s="165"/>
      <c r="D136" s="160" t="s">
        <v>275</v>
      </c>
      <c r="E136" s="165"/>
      <c r="F136" s="9">
        <v>100</v>
      </c>
      <c r="G136" s="9">
        <v>100</v>
      </c>
      <c r="H136" s="8">
        <v>100</v>
      </c>
      <c r="I136" s="8">
        <f t="shared" si="4"/>
        <v>30</v>
      </c>
      <c r="J136" s="17">
        <v>-70</v>
      </c>
    </row>
    <row r="137" spans="1:10" x14ac:dyDescent="0.25">
      <c r="A137" s="159" t="s">
        <v>59</v>
      </c>
      <c r="B137" s="165"/>
      <c r="C137" s="165"/>
      <c r="D137" s="160" t="s">
        <v>276</v>
      </c>
      <c r="E137" s="165"/>
      <c r="F137" s="9">
        <v>50</v>
      </c>
      <c r="G137" s="9">
        <v>50</v>
      </c>
      <c r="H137" s="8">
        <v>50</v>
      </c>
      <c r="I137" s="8">
        <f t="shared" si="4"/>
        <v>10</v>
      </c>
      <c r="J137" s="17">
        <v>-40</v>
      </c>
    </row>
    <row r="138" spans="1:10" x14ac:dyDescent="0.25">
      <c r="A138" s="159" t="s">
        <v>59</v>
      </c>
      <c r="B138" s="165"/>
      <c r="C138" s="165"/>
      <c r="D138" s="160" t="s">
        <v>277</v>
      </c>
      <c r="E138" s="165"/>
      <c r="F138" s="9">
        <v>100</v>
      </c>
      <c r="G138" s="9">
        <v>100</v>
      </c>
      <c r="H138" s="8">
        <v>100</v>
      </c>
      <c r="I138" s="8">
        <f t="shared" si="4"/>
        <v>0</v>
      </c>
      <c r="J138" s="17">
        <v>-100</v>
      </c>
    </row>
    <row r="139" spans="1:10" x14ac:dyDescent="0.25">
      <c r="A139" s="159" t="s">
        <v>59</v>
      </c>
      <c r="B139" s="165"/>
      <c r="C139" s="165"/>
      <c r="D139" s="160" t="s">
        <v>278</v>
      </c>
      <c r="E139" s="165"/>
      <c r="F139" s="9">
        <v>50</v>
      </c>
      <c r="G139" s="9">
        <v>50</v>
      </c>
      <c r="H139" s="8">
        <v>50</v>
      </c>
      <c r="I139" s="8">
        <f t="shared" si="4"/>
        <v>0</v>
      </c>
      <c r="J139" s="17">
        <v>-50</v>
      </c>
    </row>
    <row r="140" spans="1:10" x14ac:dyDescent="0.25">
      <c r="A140" s="159" t="s">
        <v>59</v>
      </c>
      <c r="B140" s="165"/>
      <c r="C140" s="165"/>
      <c r="D140" s="160" t="s">
        <v>279</v>
      </c>
      <c r="E140" s="165"/>
      <c r="F140" s="9">
        <v>750</v>
      </c>
      <c r="G140" s="9">
        <v>750</v>
      </c>
      <c r="H140" s="8">
        <v>750</v>
      </c>
      <c r="I140" s="8">
        <f t="shared" si="4"/>
        <v>660</v>
      </c>
      <c r="J140" s="17">
        <v>-90</v>
      </c>
    </row>
    <row r="141" spans="1:10" x14ac:dyDescent="0.25">
      <c r="A141" s="159" t="s">
        <v>59</v>
      </c>
      <c r="B141" s="165"/>
      <c r="C141" s="165"/>
      <c r="D141" s="160" t="s">
        <v>280</v>
      </c>
      <c r="E141" s="165"/>
      <c r="F141" s="9">
        <v>100</v>
      </c>
      <c r="G141" s="9">
        <v>100</v>
      </c>
      <c r="H141" s="8">
        <v>100</v>
      </c>
      <c r="I141" s="8">
        <f t="shared" si="4"/>
        <v>25</v>
      </c>
      <c r="J141" s="17">
        <v>-75</v>
      </c>
    </row>
    <row r="142" spans="1:10" x14ac:dyDescent="0.25">
      <c r="A142" s="159" t="s">
        <v>61</v>
      </c>
      <c r="B142" s="165"/>
      <c r="C142" s="165"/>
      <c r="D142" s="160" t="s">
        <v>281</v>
      </c>
      <c r="E142" s="165"/>
      <c r="F142" s="9">
        <v>500</v>
      </c>
      <c r="G142" s="9">
        <v>500</v>
      </c>
      <c r="H142" s="8">
        <v>500</v>
      </c>
      <c r="I142" s="8">
        <f t="shared" si="4"/>
        <v>450</v>
      </c>
      <c r="J142" s="17">
        <v>-50</v>
      </c>
    </row>
    <row r="143" spans="1:10" x14ac:dyDescent="0.25">
      <c r="A143" s="159" t="s">
        <v>63</v>
      </c>
      <c r="B143" s="165"/>
      <c r="C143" s="165"/>
      <c r="D143" s="160" t="s">
        <v>282</v>
      </c>
      <c r="E143" s="165"/>
      <c r="F143" s="9">
        <v>270</v>
      </c>
      <c r="G143" s="9">
        <v>270</v>
      </c>
      <c r="H143" s="8">
        <v>270</v>
      </c>
      <c r="I143" s="8">
        <f t="shared" si="4"/>
        <v>200</v>
      </c>
      <c r="J143" s="17">
        <v>-70</v>
      </c>
    </row>
    <row r="144" spans="1:10" x14ac:dyDescent="0.25">
      <c r="A144" s="159" t="s">
        <v>283</v>
      </c>
      <c r="B144" s="165"/>
      <c r="C144" s="165"/>
      <c r="D144" s="160" t="s">
        <v>284</v>
      </c>
      <c r="E144" s="165"/>
      <c r="F144" s="9">
        <v>800</v>
      </c>
      <c r="G144" s="9">
        <v>800</v>
      </c>
      <c r="H144" s="8">
        <v>800</v>
      </c>
      <c r="I144" s="8">
        <f t="shared" ref="I144:I175" si="5">H144+J144</f>
        <v>700</v>
      </c>
      <c r="J144" s="17">
        <v>-100</v>
      </c>
    </row>
    <row r="145" spans="1:10" x14ac:dyDescent="0.25">
      <c r="A145" s="159" t="s">
        <v>65</v>
      </c>
      <c r="B145" s="165"/>
      <c r="C145" s="165"/>
      <c r="D145" s="160" t="s">
        <v>212</v>
      </c>
      <c r="E145" s="165"/>
      <c r="F145" s="9">
        <v>400</v>
      </c>
      <c r="G145" s="9">
        <v>400</v>
      </c>
      <c r="H145" s="8">
        <v>400</v>
      </c>
      <c r="I145" s="8">
        <f t="shared" si="5"/>
        <v>430</v>
      </c>
      <c r="J145" s="17">
        <v>30</v>
      </c>
    </row>
    <row r="146" spans="1:10" x14ac:dyDescent="0.25">
      <c r="A146" s="159" t="s">
        <v>65</v>
      </c>
      <c r="B146" s="165"/>
      <c r="C146" s="165"/>
      <c r="D146" s="160" t="s">
        <v>285</v>
      </c>
      <c r="E146" s="165"/>
      <c r="F146" s="9">
        <v>50</v>
      </c>
      <c r="G146" s="9">
        <v>50</v>
      </c>
      <c r="H146" s="8">
        <v>50</v>
      </c>
      <c r="I146" s="8">
        <f t="shared" si="5"/>
        <v>10</v>
      </c>
      <c r="J146" s="17">
        <v>-40</v>
      </c>
    </row>
    <row r="147" spans="1:10" x14ac:dyDescent="0.25">
      <c r="A147" s="159" t="s">
        <v>66</v>
      </c>
      <c r="B147" s="165"/>
      <c r="C147" s="165"/>
      <c r="D147" s="160" t="s">
        <v>286</v>
      </c>
      <c r="E147" s="165"/>
      <c r="F147" s="9">
        <v>600</v>
      </c>
      <c r="G147" s="9">
        <v>600</v>
      </c>
      <c r="H147" s="8">
        <v>600</v>
      </c>
      <c r="I147" s="8">
        <f t="shared" si="5"/>
        <v>500</v>
      </c>
      <c r="J147" s="17">
        <v>-100</v>
      </c>
    </row>
    <row r="148" spans="1:10" x14ac:dyDescent="0.25">
      <c r="A148" s="159" t="s">
        <v>66</v>
      </c>
      <c r="B148" s="165"/>
      <c r="C148" s="165"/>
      <c r="D148" s="160" t="s">
        <v>127</v>
      </c>
      <c r="E148" s="165"/>
      <c r="F148" s="9">
        <v>1200</v>
      </c>
      <c r="G148" s="9">
        <v>700</v>
      </c>
      <c r="H148" s="8">
        <v>700</v>
      </c>
      <c r="I148" s="8">
        <f t="shared" si="5"/>
        <v>1200</v>
      </c>
      <c r="J148" s="17">
        <v>500</v>
      </c>
    </row>
    <row r="149" spans="1:10" x14ac:dyDescent="0.25">
      <c r="A149" s="159" t="s">
        <v>66</v>
      </c>
      <c r="B149" s="165"/>
      <c r="C149" s="165"/>
      <c r="D149" s="160" t="s">
        <v>287</v>
      </c>
      <c r="E149" s="165"/>
      <c r="F149" s="9">
        <v>50</v>
      </c>
      <c r="G149" s="9">
        <v>50</v>
      </c>
      <c r="H149" s="8">
        <v>50</v>
      </c>
      <c r="I149" s="8">
        <f t="shared" si="5"/>
        <v>30</v>
      </c>
      <c r="J149" s="17">
        <v>-20</v>
      </c>
    </row>
    <row r="150" spans="1:10" x14ac:dyDescent="0.25">
      <c r="A150" s="159" t="s">
        <v>66</v>
      </c>
      <c r="B150" s="165"/>
      <c r="C150" s="165"/>
      <c r="D150" s="160" t="s">
        <v>288</v>
      </c>
      <c r="E150" s="165"/>
      <c r="F150" s="9">
        <v>100</v>
      </c>
      <c r="G150" s="9">
        <v>100</v>
      </c>
      <c r="H150" s="8">
        <v>100</v>
      </c>
      <c r="I150" s="8">
        <f t="shared" si="5"/>
        <v>50</v>
      </c>
      <c r="J150" s="17">
        <v>-50</v>
      </c>
    </row>
    <row r="151" spans="1:10" x14ac:dyDescent="0.25">
      <c r="A151" s="159" t="s">
        <v>66</v>
      </c>
      <c r="B151" s="165"/>
      <c r="C151" s="165"/>
      <c r="D151" s="160" t="s">
        <v>289</v>
      </c>
      <c r="E151" s="165"/>
      <c r="F151" s="9">
        <v>250</v>
      </c>
      <c r="G151" s="9">
        <v>250</v>
      </c>
      <c r="H151" s="8">
        <v>250</v>
      </c>
      <c r="I151" s="8">
        <f t="shared" si="5"/>
        <v>0</v>
      </c>
      <c r="J151" s="17">
        <v>-250</v>
      </c>
    </row>
    <row r="152" spans="1:10" x14ac:dyDescent="0.25">
      <c r="A152" s="159" t="s">
        <v>66</v>
      </c>
      <c r="B152" s="165"/>
      <c r="C152" s="165"/>
      <c r="D152" s="160" t="s">
        <v>290</v>
      </c>
      <c r="E152" s="165"/>
      <c r="F152" s="9">
        <v>100</v>
      </c>
      <c r="G152" s="9">
        <v>100</v>
      </c>
      <c r="H152" s="8">
        <v>100</v>
      </c>
      <c r="I152" s="8">
        <f t="shared" si="5"/>
        <v>0</v>
      </c>
      <c r="J152" s="17">
        <v>-100</v>
      </c>
    </row>
    <row r="153" spans="1:10" x14ac:dyDescent="0.25">
      <c r="A153" s="159" t="s">
        <v>66</v>
      </c>
      <c r="B153" s="165"/>
      <c r="C153" s="165"/>
      <c r="D153" s="160" t="s">
        <v>291</v>
      </c>
      <c r="E153" s="165"/>
      <c r="F153" s="9">
        <v>50</v>
      </c>
      <c r="G153" s="9">
        <v>50</v>
      </c>
      <c r="H153" s="8">
        <v>50</v>
      </c>
      <c r="I153" s="8">
        <f t="shared" si="5"/>
        <v>0</v>
      </c>
      <c r="J153" s="17">
        <v>-50</v>
      </c>
    </row>
    <row r="154" spans="1:10" x14ac:dyDescent="0.25">
      <c r="A154" s="159" t="s">
        <v>66</v>
      </c>
      <c r="B154" s="165"/>
      <c r="C154" s="165"/>
      <c r="D154" s="160" t="s">
        <v>292</v>
      </c>
      <c r="E154" s="165"/>
      <c r="F154" s="9">
        <v>50</v>
      </c>
      <c r="G154" s="9">
        <v>50</v>
      </c>
      <c r="H154" s="8">
        <v>50</v>
      </c>
      <c r="I154" s="8">
        <f t="shared" si="5"/>
        <v>0</v>
      </c>
      <c r="J154" s="17">
        <v>-50</v>
      </c>
    </row>
    <row r="155" spans="1:10" x14ac:dyDescent="0.25">
      <c r="A155" s="159" t="s">
        <v>66</v>
      </c>
      <c r="B155" s="165"/>
      <c r="C155" s="165"/>
      <c r="D155" s="160" t="s">
        <v>128</v>
      </c>
      <c r="E155" s="165"/>
      <c r="F155" s="9">
        <v>550</v>
      </c>
      <c r="G155" s="9">
        <v>550</v>
      </c>
      <c r="H155" s="8">
        <v>1350</v>
      </c>
      <c r="I155" s="8">
        <f t="shared" si="5"/>
        <v>1750</v>
      </c>
      <c r="J155" s="17">
        <v>400</v>
      </c>
    </row>
    <row r="156" spans="1:10" x14ac:dyDescent="0.25">
      <c r="A156" s="159" t="s">
        <v>66</v>
      </c>
      <c r="B156" s="165"/>
      <c r="C156" s="165"/>
      <c r="D156" s="160" t="s">
        <v>213</v>
      </c>
      <c r="E156" s="165"/>
      <c r="F156" s="9">
        <v>600</v>
      </c>
      <c r="G156" s="9">
        <v>600</v>
      </c>
      <c r="H156" s="8">
        <v>600</v>
      </c>
      <c r="I156" s="8">
        <f t="shared" si="5"/>
        <v>800</v>
      </c>
      <c r="J156" s="17">
        <v>200</v>
      </c>
    </row>
    <row r="157" spans="1:10" x14ac:dyDescent="0.25">
      <c r="A157" s="159" t="s">
        <v>74</v>
      </c>
      <c r="B157" s="165"/>
      <c r="C157" s="165"/>
      <c r="D157" s="160" t="s">
        <v>293</v>
      </c>
      <c r="E157" s="165"/>
      <c r="F157" s="9">
        <v>500</v>
      </c>
      <c r="G157" s="9">
        <v>500</v>
      </c>
      <c r="H157" s="8">
        <v>500</v>
      </c>
      <c r="I157" s="8">
        <f t="shared" si="5"/>
        <v>400</v>
      </c>
      <c r="J157" s="17">
        <v>-100</v>
      </c>
    </row>
    <row r="158" spans="1:10" x14ac:dyDescent="0.25">
      <c r="A158" s="159" t="s">
        <v>75</v>
      </c>
      <c r="B158" s="165"/>
      <c r="C158" s="165"/>
      <c r="D158" s="160" t="s">
        <v>214</v>
      </c>
      <c r="E158" s="165"/>
      <c r="F158" s="9">
        <v>2400</v>
      </c>
      <c r="G158" s="9">
        <v>2400</v>
      </c>
      <c r="H158" s="8">
        <v>2400</v>
      </c>
      <c r="I158" s="8">
        <f t="shared" si="5"/>
        <v>2750</v>
      </c>
      <c r="J158" s="17">
        <v>350</v>
      </c>
    </row>
    <row r="159" spans="1:10" x14ac:dyDescent="0.25">
      <c r="A159" s="159" t="s">
        <v>75</v>
      </c>
      <c r="B159" s="165"/>
      <c r="C159" s="165"/>
      <c r="D159" s="160" t="s">
        <v>129</v>
      </c>
      <c r="E159" s="165"/>
      <c r="F159" s="9">
        <v>1500</v>
      </c>
      <c r="G159" s="9">
        <v>1500</v>
      </c>
      <c r="H159" s="8">
        <v>1500</v>
      </c>
      <c r="I159" s="8">
        <f t="shared" si="5"/>
        <v>1350</v>
      </c>
      <c r="J159" s="17">
        <v>-150</v>
      </c>
    </row>
    <row r="160" spans="1:10" x14ac:dyDescent="0.25">
      <c r="A160" s="159" t="s">
        <v>75</v>
      </c>
      <c r="B160" s="165"/>
      <c r="C160" s="165"/>
      <c r="D160" s="160" t="s">
        <v>294</v>
      </c>
      <c r="E160" s="165"/>
      <c r="F160" s="9">
        <v>1000</v>
      </c>
      <c r="G160" s="9">
        <v>1000</v>
      </c>
      <c r="H160" s="8">
        <v>1000</v>
      </c>
      <c r="I160" s="8">
        <f t="shared" si="5"/>
        <v>900</v>
      </c>
      <c r="J160" s="17">
        <v>-100</v>
      </c>
    </row>
    <row r="161" spans="1:10" x14ac:dyDescent="0.25">
      <c r="A161" s="140" t="s">
        <v>75</v>
      </c>
      <c r="B161" s="114"/>
      <c r="C161" s="115"/>
      <c r="D161" s="141" t="s">
        <v>295</v>
      </c>
      <c r="E161" s="115"/>
      <c r="F161" s="9">
        <v>7500</v>
      </c>
      <c r="G161" s="9">
        <v>7500</v>
      </c>
      <c r="H161" s="8">
        <v>7500</v>
      </c>
      <c r="I161" s="8">
        <f t="shared" si="5"/>
        <v>6000</v>
      </c>
      <c r="J161" s="17">
        <v>-1500</v>
      </c>
    </row>
    <row r="162" spans="1:10" x14ac:dyDescent="0.25">
      <c r="A162" s="140" t="s">
        <v>75</v>
      </c>
      <c r="B162" s="114"/>
      <c r="C162" s="115"/>
      <c r="D162" s="141" t="s">
        <v>215</v>
      </c>
      <c r="E162" s="115"/>
      <c r="F162" s="9">
        <v>0</v>
      </c>
      <c r="G162" s="9">
        <v>0</v>
      </c>
      <c r="H162" s="8">
        <v>0</v>
      </c>
      <c r="I162" s="8">
        <f t="shared" si="5"/>
        <v>360</v>
      </c>
      <c r="J162" s="17">
        <v>360</v>
      </c>
    </row>
    <row r="163" spans="1:10" x14ac:dyDescent="0.25">
      <c r="A163" s="159" t="s">
        <v>80</v>
      </c>
      <c r="B163" s="165"/>
      <c r="C163" s="165"/>
      <c r="D163" s="160" t="s">
        <v>206</v>
      </c>
      <c r="E163" s="165"/>
      <c r="F163" s="9">
        <v>170</v>
      </c>
      <c r="G163" s="9">
        <v>170</v>
      </c>
      <c r="H163" s="8">
        <v>170</v>
      </c>
      <c r="I163" s="8">
        <f t="shared" si="5"/>
        <v>200</v>
      </c>
      <c r="J163" s="17">
        <v>30</v>
      </c>
    </row>
    <row r="164" spans="1:10" x14ac:dyDescent="0.25">
      <c r="A164" s="159" t="s">
        <v>80</v>
      </c>
      <c r="B164" s="165"/>
      <c r="C164" s="165"/>
      <c r="D164" s="160" t="s">
        <v>162</v>
      </c>
      <c r="E164" s="165"/>
      <c r="F164" s="9">
        <v>0</v>
      </c>
      <c r="G164" s="9">
        <v>0</v>
      </c>
      <c r="H164" s="8">
        <v>70</v>
      </c>
      <c r="I164" s="8">
        <f t="shared" si="5"/>
        <v>60</v>
      </c>
      <c r="J164" s="17">
        <v>-10</v>
      </c>
    </row>
    <row r="165" spans="1:10" x14ac:dyDescent="0.25">
      <c r="A165" s="159" t="s">
        <v>80</v>
      </c>
      <c r="B165" s="165"/>
      <c r="C165" s="165"/>
      <c r="D165" s="160" t="s">
        <v>163</v>
      </c>
      <c r="E165" s="165"/>
      <c r="F165" s="9">
        <v>0</v>
      </c>
      <c r="G165" s="9">
        <v>0</v>
      </c>
      <c r="H165" s="8">
        <v>20</v>
      </c>
      <c r="I165" s="8">
        <f t="shared" si="5"/>
        <v>10</v>
      </c>
      <c r="J165" s="17">
        <v>-10</v>
      </c>
    </row>
    <row r="166" spans="1:10" ht="15.75" thickBot="1" x14ac:dyDescent="0.3">
      <c r="A166" s="166" t="s">
        <v>80</v>
      </c>
      <c r="B166" s="167"/>
      <c r="C166" s="167"/>
      <c r="D166" s="168" t="s">
        <v>119</v>
      </c>
      <c r="E166" s="167"/>
      <c r="F166" s="11">
        <v>0</v>
      </c>
      <c r="G166" s="11">
        <v>0</v>
      </c>
      <c r="H166" s="11">
        <v>10</v>
      </c>
      <c r="I166" s="11">
        <f t="shared" si="5"/>
        <v>4</v>
      </c>
      <c r="J166" s="18">
        <v>-6</v>
      </c>
    </row>
    <row r="167" spans="1:10" x14ac:dyDescent="0.25">
      <c r="A167" s="169" t="s">
        <v>80</v>
      </c>
      <c r="B167" s="170"/>
      <c r="C167" s="170"/>
      <c r="D167" s="171" t="s">
        <v>296</v>
      </c>
      <c r="E167" s="170"/>
      <c r="F167" s="12">
        <v>20</v>
      </c>
      <c r="G167" s="12">
        <v>20</v>
      </c>
      <c r="H167" s="12">
        <v>20</v>
      </c>
      <c r="I167" s="12">
        <f t="shared" si="5"/>
        <v>30</v>
      </c>
      <c r="J167" s="19">
        <v>10</v>
      </c>
    </row>
    <row r="168" spans="1:10" x14ac:dyDescent="0.25">
      <c r="A168" s="140" t="s">
        <v>80</v>
      </c>
      <c r="B168" s="172"/>
      <c r="C168" s="173"/>
      <c r="D168" s="141" t="s">
        <v>323</v>
      </c>
      <c r="E168" s="173"/>
      <c r="F168" s="9">
        <v>250</v>
      </c>
      <c r="G168" s="9">
        <v>250</v>
      </c>
      <c r="H168" s="8">
        <v>250</v>
      </c>
      <c r="I168" s="8">
        <f t="shared" si="5"/>
        <v>230</v>
      </c>
      <c r="J168" s="17">
        <v>-20</v>
      </c>
    </row>
    <row r="169" spans="1:10" x14ac:dyDescent="0.25">
      <c r="A169" s="159" t="s">
        <v>84</v>
      </c>
      <c r="B169" s="165"/>
      <c r="C169" s="165"/>
      <c r="D169" s="160" t="s">
        <v>297</v>
      </c>
      <c r="E169" s="165"/>
      <c r="F169" s="9">
        <v>155</v>
      </c>
      <c r="G169" s="9">
        <v>155</v>
      </c>
      <c r="H169" s="8">
        <v>155</v>
      </c>
      <c r="I169" s="8">
        <f t="shared" si="5"/>
        <v>80</v>
      </c>
      <c r="J169" s="17">
        <v>-75</v>
      </c>
    </row>
    <row r="170" spans="1:10" x14ac:dyDescent="0.25">
      <c r="A170" s="159" t="s">
        <v>84</v>
      </c>
      <c r="B170" s="165"/>
      <c r="C170" s="165"/>
      <c r="D170" s="160" t="s">
        <v>216</v>
      </c>
      <c r="E170" s="165"/>
      <c r="F170" s="9">
        <v>1000</v>
      </c>
      <c r="G170" s="9">
        <v>1000</v>
      </c>
      <c r="H170" s="8">
        <v>1000</v>
      </c>
      <c r="I170" s="8">
        <f t="shared" si="5"/>
        <v>1400</v>
      </c>
      <c r="J170" s="17">
        <v>400</v>
      </c>
    </row>
    <row r="171" spans="1:10" x14ac:dyDescent="0.25">
      <c r="A171" s="159" t="s">
        <v>84</v>
      </c>
      <c r="B171" s="165"/>
      <c r="C171" s="165"/>
      <c r="D171" s="160" t="s">
        <v>298</v>
      </c>
      <c r="E171" s="165"/>
      <c r="F171" s="9">
        <v>700</v>
      </c>
      <c r="G171" s="9">
        <v>700</v>
      </c>
      <c r="H171" s="8">
        <v>700</v>
      </c>
      <c r="I171" s="8">
        <f t="shared" si="5"/>
        <v>660</v>
      </c>
      <c r="J171" s="17">
        <v>-40</v>
      </c>
    </row>
    <row r="172" spans="1:10" x14ac:dyDescent="0.25">
      <c r="A172" s="159" t="s">
        <v>299</v>
      </c>
      <c r="B172" s="165"/>
      <c r="C172" s="165"/>
      <c r="D172" s="160" t="s">
        <v>300</v>
      </c>
      <c r="E172" s="165"/>
      <c r="F172" s="9">
        <v>100</v>
      </c>
      <c r="G172" s="9">
        <v>100</v>
      </c>
      <c r="H172" s="8">
        <v>100</v>
      </c>
      <c r="I172" s="8">
        <f t="shared" si="5"/>
        <v>0</v>
      </c>
      <c r="J172" s="17">
        <v>-100</v>
      </c>
    </row>
    <row r="173" spans="1:10" x14ac:dyDescent="0.25">
      <c r="A173" s="159" t="s">
        <v>301</v>
      </c>
      <c r="B173" s="165"/>
      <c r="C173" s="165"/>
      <c r="D173" s="160" t="s">
        <v>302</v>
      </c>
      <c r="E173" s="165"/>
      <c r="F173" s="9">
        <v>300</v>
      </c>
      <c r="G173" s="9">
        <v>300</v>
      </c>
      <c r="H173" s="8">
        <v>300</v>
      </c>
      <c r="I173" s="8">
        <f t="shared" si="5"/>
        <v>0</v>
      </c>
      <c r="J173" s="17">
        <v>-300</v>
      </c>
    </row>
    <row r="174" spans="1:10" x14ac:dyDescent="0.25">
      <c r="A174" s="159" t="s">
        <v>217</v>
      </c>
      <c r="B174" s="160"/>
      <c r="C174" s="160"/>
      <c r="D174" s="160" t="s">
        <v>218</v>
      </c>
      <c r="E174" s="160"/>
      <c r="F174" s="9">
        <v>625</v>
      </c>
      <c r="G174" s="9">
        <v>625</v>
      </c>
      <c r="H174" s="8">
        <v>625</v>
      </c>
      <c r="I174" s="8">
        <f t="shared" si="5"/>
        <v>655</v>
      </c>
      <c r="J174" s="17">
        <v>30</v>
      </c>
    </row>
    <row r="175" spans="1:10" x14ac:dyDescent="0.25">
      <c r="A175" s="159" t="s">
        <v>303</v>
      </c>
      <c r="B175" s="160"/>
      <c r="C175" s="160"/>
      <c r="D175" s="160" t="s">
        <v>304</v>
      </c>
      <c r="E175" s="160"/>
      <c r="F175" s="10">
        <v>2700</v>
      </c>
      <c r="G175" s="10">
        <v>2700</v>
      </c>
      <c r="H175" s="21">
        <v>2700</v>
      </c>
      <c r="I175" s="8">
        <f t="shared" si="5"/>
        <v>3040</v>
      </c>
      <c r="J175" s="22">
        <v>340</v>
      </c>
    </row>
    <row r="176" spans="1:10" x14ac:dyDescent="0.25">
      <c r="A176" s="159" t="s">
        <v>305</v>
      </c>
      <c r="B176" s="160"/>
      <c r="C176" s="160"/>
      <c r="D176" s="160" t="s">
        <v>306</v>
      </c>
      <c r="E176" s="160"/>
      <c r="F176" s="9">
        <v>1200</v>
      </c>
      <c r="G176" s="9">
        <v>1200</v>
      </c>
      <c r="H176" s="9">
        <v>1200</v>
      </c>
      <c r="I176" s="9">
        <f t="shared" ref="I176:I181" si="6">H176+J176</f>
        <v>1100</v>
      </c>
      <c r="J176" s="17">
        <v>-100</v>
      </c>
    </row>
    <row r="177" spans="1:12" x14ac:dyDescent="0.25">
      <c r="A177" s="159" t="s">
        <v>311</v>
      </c>
      <c r="B177" s="160"/>
      <c r="C177" s="160"/>
      <c r="D177" s="160" t="s">
        <v>312</v>
      </c>
      <c r="E177" s="160"/>
      <c r="F177" s="8">
        <v>0</v>
      </c>
      <c r="G177" s="8">
        <v>0</v>
      </c>
      <c r="H177" s="8">
        <v>0</v>
      </c>
      <c r="I177" s="8">
        <f t="shared" si="6"/>
        <v>19350</v>
      </c>
      <c r="J177" s="14">
        <v>19350</v>
      </c>
    </row>
    <row r="178" spans="1:12" x14ac:dyDescent="0.25">
      <c r="A178" s="159" t="s">
        <v>311</v>
      </c>
      <c r="B178" s="160"/>
      <c r="C178" s="160"/>
      <c r="D178" s="160" t="s">
        <v>313</v>
      </c>
      <c r="E178" s="160"/>
      <c r="F178" s="8">
        <v>0</v>
      </c>
      <c r="G178" s="8">
        <v>0</v>
      </c>
      <c r="H178" s="8">
        <v>0</v>
      </c>
      <c r="I178" s="8">
        <f t="shared" si="6"/>
        <v>6450</v>
      </c>
      <c r="J178" s="14">
        <v>6450</v>
      </c>
    </row>
    <row r="179" spans="1:12" x14ac:dyDescent="0.25">
      <c r="A179" s="159" t="s">
        <v>93</v>
      </c>
      <c r="B179" s="160"/>
      <c r="C179" s="160"/>
      <c r="D179" s="161" t="s">
        <v>317</v>
      </c>
      <c r="E179" s="161"/>
      <c r="F179" s="8">
        <v>0</v>
      </c>
      <c r="G179" s="8">
        <v>0</v>
      </c>
      <c r="H179" s="8">
        <v>0</v>
      </c>
      <c r="I179" s="8">
        <f t="shared" si="6"/>
        <v>12000</v>
      </c>
      <c r="J179" s="14">
        <v>12000</v>
      </c>
    </row>
    <row r="180" spans="1:12" x14ac:dyDescent="0.25">
      <c r="A180" s="93" t="s">
        <v>307</v>
      </c>
      <c r="B180" s="162"/>
      <c r="C180" s="162"/>
      <c r="D180" s="161" t="s">
        <v>308</v>
      </c>
      <c r="E180" s="161"/>
      <c r="F180" s="8">
        <v>3000</v>
      </c>
      <c r="G180" s="8">
        <v>3000</v>
      </c>
      <c r="H180" s="8">
        <v>3000</v>
      </c>
      <c r="I180" s="8">
        <f t="shared" si="6"/>
        <v>2900</v>
      </c>
      <c r="J180" s="14">
        <v>-100</v>
      </c>
    </row>
    <row r="181" spans="1:12" ht="15.75" thickBot="1" x14ac:dyDescent="0.3">
      <c r="A181" s="163" t="s">
        <v>309</v>
      </c>
      <c r="B181" s="164"/>
      <c r="C181" s="164"/>
      <c r="D181" s="160" t="s">
        <v>310</v>
      </c>
      <c r="E181" s="160"/>
      <c r="F181" s="13">
        <v>15000</v>
      </c>
      <c r="G181" s="13">
        <v>15000</v>
      </c>
      <c r="H181" s="13">
        <v>14280</v>
      </c>
      <c r="I181" s="8">
        <f t="shared" si="6"/>
        <v>15000</v>
      </c>
      <c r="J181" s="23">
        <v>720</v>
      </c>
    </row>
    <row r="182" spans="1:12" ht="16.5" thickTop="1" thickBot="1" x14ac:dyDescent="0.3">
      <c r="A182" s="152" t="s">
        <v>94</v>
      </c>
      <c r="B182" s="152"/>
      <c r="C182" s="152"/>
      <c r="D182" s="151"/>
      <c r="E182" s="151"/>
      <c r="F182" s="4">
        <f>F32+F33+F34+F35+F36+F37+F38+F39+F40+F41+F42+F43+F44+F45+F46+F47+F48+F49+F50+F51+F52+F53+F54+F55+F56+F57+F58+F59+F60+F61+F62+F63+F64+F65+F66+F67+F68+F69+F70+F71+F72+F73+F74+F75+F76+F77+F78+F79+F80+F81+F82+F83+F84+F85+F86+F87+F88+F89+F90+F91+F92+F93+F94+F95+F96+F97+F98+F99+F100+F101+F102+F103+F104+F105+F106+F107+F108+F109+F110+F111+F112+F113+F114+F115+F116+F117+F118+F119+F120+F121+F122+F123+F124+F125+F126+F127+F128+F129+F130+F131+F132+F133+F134+F135+F136+F137+F138+F139+F140+F141+F142+F143+F144+F145+F146+F147+F148+F149+F150+F151+F152+F153+F154+F156+F158+F157+F159+F160+F161+F162+F163+F164+F165+F166+F167+F169+F170+F171+F172+F173+F174+F175+F176+F180+F181+F155+F177+F178</f>
        <v>148140</v>
      </c>
      <c r="G182" s="4">
        <f>G32+G33+G34+G35+G36+G37+G38+G39+G40+G41+G42+G43+G44+G45+G46+G47+G48+G49+G50+G51+G52+G53+G54+G55+G56+G57+G58+G59+G60+G61+G62+G63+G64+G65+G66+G67+G68+G69+G70+G71+G72+G73+G74+G75+G76+G77+G78+G79+G80+G81+G82+G83+G84+G85+G86+G87+G88+G89+G90+G91+G92+G93+G94+G95+G96+G97+G98+G99+G100+G101+G102+G103+G104+G105+G106+G107+G108+G109+G110+G111+G112+G113+G114+G115+G116+G117+G118+G119+G120+G121+G122+G123+G124+G125+G126+G127+G128+G129+G130+G131+G132+G133+G134+G135+G136+G137+G138+G139+G140+G141+G142+G143+G144+G145+G146+G147+G148+G149+G150+G151+G152+G153+G154+G156+G158+G157+G159+G160+G161+G162+G163+G164+G165+G166+G167+G169+G170+G171+G172+G173+G174+G175+G176+G180+G181+G155+G177+G178</f>
        <v>147280</v>
      </c>
      <c r="H182" s="4">
        <f>H32+H33+H34+H35+H36+H37+H38+H39+H40+H41+H42+H43+H44+H45+H46+H47+H48+H49+H50+H51+H52+H53+H54+H55+H56+H57+H58+H59+H60+H61+H62+H63+H64+H65+H66+H67+H68+H69+H70+H71+H72+H73+H74+H75+H76+H77+H78+H79+H80+H81+H82+H83+H84+H85+H86+H87+H88+H89+H90+H91+H92+H93+H94+H95+H96+H97+H98+H99+H100+H101+H102+H103+H104+H105+H106+H107+H108+H109+H110+H111+H112+H113+H114+H115+H116+H117+H118+H119+H120+H121+H122+H123+H124+H125+H126+H127+H128+H129+H130+H131+H132+H133+H134+H135+H136+H137+H138+H139+H140+H141+H142+H143+H144+H145+H146+H147+H148+H149+H150+H151+H152+H153+H154+H156+H158+H157+H159+H160+H161+H162+H163+H164+H165+H166+H167+H169+H170+H171+H172+H173+H174+H175+H176+H180+H181+H155+H177+H178</f>
        <v>157440</v>
      </c>
      <c r="I182" s="4">
        <f>I32+I33+I34+I35+I36+I37+I38+I39+I40+I41+I42+I43+I44+I45+I46+I47+I48+I49+I50+I51+I52+I53+I54+I55+I56+I57+I58+I59+I60+I61+I62+I63+I64+I65+I66+I67+I68+I69+I70+I71+I72+I73+I74+I75+I76+I77+I78+I79+I80+I81+I82+I83+I84+I85+I86+I87+I88+I89+I90+I91+I92+I93+I94+I95+I96+I97+I98+I99+I100+I101+I102+I103+I104+I105+I106+I107+I108+I109+I110+I111+I112+I113+I114+I115+I116+I117+I118+I119+I120+I121+I122+I123+I124+I125+I126+I127+I128+I129+I130+I131+I132+I133+I134+I135+I136+I137+I138+I139+I140+I141+I142+I143+I144+I145+I146+I147+I148+I149+I150+I151+I152+I153+I154+I156+I158+I157+I159+I160+I161+I162+I163+I164+I165+I166+I167+I169+I170+I171+I172+I173+I174+I175+I176+I180+I181+I155+I177+I178</f>
        <v>185351</v>
      </c>
      <c r="J182" s="4">
        <f>J181+J180+J179+J178+J177+J176+J175+J174+J173+J172+J171+J170+J169+J168+J167+J166+J165+J164+J163+J162+J161+J160+J159+J158+J157+J156+J155+J154+J153+J152+J151+J150+J149+J148+J147+J146+J145+J144+J143+J142+J141+J140+J139+J138+J137+J136+J135+J134+J133+J132+J131+J130+J129+J128+J127+J126+J125+J124+J123+J122+J121+J120+J119+J118+J117+J116+J115+J114+J113+J112+J111+J110+J109+J108+J107+J106+J105+J104+J103+J102+J101+J100+J99+J98+J97+J96+J95+J94+J93+J92+J91+J90+J89+J88+J87+J86+J85+J84+J83+J82+J81+J80+J79+J78+J77+J76+J75+J74+J73+J72+J71+J70+J69+J68+J67+J66+J65+J64+J63+J62+J61+J60+J59+J58+J57+J56+J55+J54+J53+J52+J51+J50+J49+J48+J47+J46+J45+J44+J43+J42+J41+J40+J39+J38+J37+J36+J35+J34+J33+J32</f>
        <v>39932</v>
      </c>
      <c r="K182">
        <v>40547</v>
      </c>
      <c r="L182">
        <v>39802</v>
      </c>
    </row>
    <row r="183" spans="1:12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>
        <v>39932</v>
      </c>
      <c r="K183">
        <v>39832</v>
      </c>
    </row>
    <row r="184" spans="1:12" ht="15.75" thickBo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2" ht="94.5" x14ac:dyDescent="0.25">
      <c r="A185" s="48"/>
      <c r="B185" s="49"/>
      <c r="C185" s="56" t="s">
        <v>131</v>
      </c>
      <c r="D185" s="59"/>
      <c r="E185" s="145" t="s">
        <v>132</v>
      </c>
      <c r="F185" s="147"/>
      <c r="G185" s="145" t="s">
        <v>133</v>
      </c>
      <c r="H185" s="155"/>
      <c r="I185" s="145" t="s">
        <v>322</v>
      </c>
      <c r="J185" s="156"/>
    </row>
    <row r="186" spans="1:12" ht="15.75" x14ac:dyDescent="0.25">
      <c r="A186" s="50" t="s">
        <v>134</v>
      </c>
      <c r="B186" s="51"/>
      <c r="C186" s="57">
        <v>206500</v>
      </c>
      <c r="D186" s="60"/>
      <c r="E186" s="148">
        <v>206500</v>
      </c>
      <c r="F186" s="150"/>
      <c r="G186" s="148">
        <v>217820</v>
      </c>
      <c r="H186" s="157"/>
      <c r="I186" s="148">
        <f>G186+J29</f>
        <v>270640</v>
      </c>
      <c r="J186" s="158"/>
    </row>
    <row r="187" spans="1:12" ht="15.75" x14ac:dyDescent="0.25">
      <c r="A187" s="50" t="s">
        <v>135</v>
      </c>
      <c r="B187" s="51"/>
      <c r="C187" s="57">
        <v>204500</v>
      </c>
      <c r="D187" s="60"/>
      <c r="E187" s="148">
        <v>204500</v>
      </c>
      <c r="F187" s="150"/>
      <c r="G187" s="148">
        <v>215820</v>
      </c>
      <c r="H187" s="157"/>
      <c r="I187" s="148">
        <f>G187+J182</f>
        <v>255752</v>
      </c>
      <c r="J187" s="158"/>
    </row>
    <row r="188" spans="1:12" ht="16.5" thickBot="1" x14ac:dyDescent="0.3">
      <c r="A188" s="52" t="s">
        <v>136</v>
      </c>
      <c r="B188" s="53"/>
      <c r="C188" s="58">
        <v>2000</v>
      </c>
      <c r="D188" s="61"/>
      <c r="E188" s="142">
        <v>2000</v>
      </c>
      <c r="F188" s="144"/>
      <c r="G188" s="142">
        <f>G186-G187</f>
        <v>2000</v>
      </c>
      <c r="H188" s="153"/>
      <c r="I188" s="142">
        <f>I186-I187</f>
        <v>14888</v>
      </c>
      <c r="J188" s="154"/>
    </row>
  </sheetData>
  <mergeCells count="362">
    <mergeCell ref="A160:C160"/>
    <mergeCell ref="D160:E160"/>
    <mergeCell ref="A161:C161"/>
    <mergeCell ref="D161:E161"/>
    <mergeCell ref="A162:C162"/>
    <mergeCell ref="D162:E162"/>
    <mergeCell ref="A163:C163"/>
    <mergeCell ref="D163:E163"/>
    <mergeCell ref="A152:C152"/>
    <mergeCell ref="D152:E152"/>
    <mergeCell ref="A153:C153"/>
    <mergeCell ref="D153:E153"/>
    <mergeCell ref="A154:C154"/>
    <mergeCell ref="D154:E154"/>
    <mergeCell ref="A158:C158"/>
    <mergeCell ref="D158:E158"/>
    <mergeCell ref="A155:C155"/>
    <mergeCell ref="D155:E155"/>
    <mergeCell ref="A156:C156"/>
    <mergeCell ref="D156:E156"/>
    <mergeCell ref="A157:C157"/>
    <mergeCell ref="D157:E157"/>
    <mergeCell ref="A159:C159"/>
    <mergeCell ref="D159:E159"/>
    <mergeCell ref="A149:C149"/>
    <mergeCell ref="D149:E149"/>
    <mergeCell ref="A150:C150"/>
    <mergeCell ref="D150:E150"/>
    <mergeCell ref="A151:C151"/>
    <mergeCell ref="D151:E151"/>
    <mergeCell ref="A146:C146"/>
    <mergeCell ref="D146:E146"/>
    <mergeCell ref="A147:C147"/>
    <mergeCell ref="D147:E147"/>
    <mergeCell ref="A148:C148"/>
    <mergeCell ref="D148:E148"/>
    <mergeCell ref="A143:C143"/>
    <mergeCell ref="D143:E143"/>
    <mergeCell ref="A144:C144"/>
    <mergeCell ref="D144:E144"/>
    <mergeCell ref="A145:C145"/>
    <mergeCell ref="D145:E145"/>
    <mergeCell ref="A140:C140"/>
    <mergeCell ref="D140:E140"/>
    <mergeCell ref="A141:C141"/>
    <mergeCell ref="D141:E141"/>
    <mergeCell ref="A142:C142"/>
    <mergeCell ref="D142:E142"/>
    <mergeCell ref="A137:C137"/>
    <mergeCell ref="D137:E137"/>
    <mergeCell ref="A138:C138"/>
    <mergeCell ref="D138:E138"/>
    <mergeCell ref="A139:C139"/>
    <mergeCell ref="D139:E139"/>
    <mergeCell ref="A134:C134"/>
    <mergeCell ref="D134:E134"/>
    <mergeCell ref="A135:C135"/>
    <mergeCell ref="D135:E135"/>
    <mergeCell ref="A136:C136"/>
    <mergeCell ref="D136:E136"/>
    <mergeCell ref="A131:C131"/>
    <mergeCell ref="D131:E131"/>
    <mergeCell ref="A132:C132"/>
    <mergeCell ref="D132:E132"/>
    <mergeCell ref="A133:C133"/>
    <mergeCell ref="D133:E133"/>
    <mergeCell ref="A128:C128"/>
    <mergeCell ref="D128:E128"/>
    <mergeCell ref="A129:C129"/>
    <mergeCell ref="D129:E129"/>
    <mergeCell ref="A130:C130"/>
    <mergeCell ref="D130:E130"/>
    <mergeCell ref="A126:C126"/>
    <mergeCell ref="D126:E126"/>
    <mergeCell ref="A127:C127"/>
    <mergeCell ref="D127:E127"/>
    <mergeCell ref="A123:C123"/>
    <mergeCell ref="D123:E123"/>
    <mergeCell ref="A124:C124"/>
    <mergeCell ref="D124:E124"/>
    <mergeCell ref="A125:C125"/>
    <mergeCell ref="D125:E125"/>
    <mergeCell ref="A120:C120"/>
    <mergeCell ref="D120:E120"/>
    <mergeCell ref="A121:C121"/>
    <mergeCell ref="D121:E121"/>
    <mergeCell ref="A122:C122"/>
    <mergeCell ref="D122:E122"/>
    <mergeCell ref="A117:C117"/>
    <mergeCell ref="D117:E117"/>
    <mergeCell ref="A118:C118"/>
    <mergeCell ref="D118:E118"/>
    <mergeCell ref="A119:C119"/>
    <mergeCell ref="D119:E119"/>
    <mergeCell ref="A115:C115"/>
    <mergeCell ref="D115:E115"/>
    <mergeCell ref="A116:C116"/>
    <mergeCell ref="D116:E116"/>
    <mergeCell ref="A112:C112"/>
    <mergeCell ref="D112:E112"/>
    <mergeCell ref="A113:C113"/>
    <mergeCell ref="D113:E113"/>
    <mergeCell ref="A114:C114"/>
    <mergeCell ref="D114:E114"/>
    <mergeCell ref="A109:C109"/>
    <mergeCell ref="D109:E109"/>
    <mergeCell ref="A110:C110"/>
    <mergeCell ref="D110:E110"/>
    <mergeCell ref="A111:C111"/>
    <mergeCell ref="D111:E111"/>
    <mergeCell ref="A106:C106"/>
    <mergeCell ref="D106:E106"/>
    <mergeCell ref="A107:C107"/>
    <mergeCell ref="D107:E107"/>
    <mergeCell ref="A108:C108"/>
    <mergeCell ref="D108:E108"/>
    <mergeCell ref="A103:C103"/>
    <mergeCell ref="D103:E103"/>
    <mergeCell ref="A104:C104"/>
    <mergeCell ref="D104:E104"/>
    <mergeCell ref="A105:C105"/>
    <mergeCell ref="D105:E105"/>
    <mergeCell ref="A100:C100"/>
    <mergeCell ref="D100:E100"/>
    <mergeCell ref="A101:C101"/>
    <mergeCell ref="D101:E101"/>
    <mergeCell ref="A102:C102"/>
    <mergeCell ref="D102:E102"/>
    <mergeCell ref="A97:C97"/>
    <mergeCell ref="D97:E97"/>
    <mergeCell ref="A98:C98"/>
    <mergeCell ref="D98:E98"/>
    <mergeCell ref="A99:C99"/>
    <mergeCell ref="D99:E99"/>
    <mergeCell ref="A94:C94"/>
    <mergeCell ref="D94:E94"/>
    <mergeCell ref="A95:C95"/>
    <mergeCell ref="D95:E95"/>
    <mergeCell ref="A96:C96"/>
    <mergeCell ref="D96:E96"/>
    <mergeCell ref="A91:C91"/>
    <mergeCell ref="D91:E91"/>
    <mergeCell ref="A92:C92"/>
    <mergeCell ref="D92:E92"/>
    <mergeCell ref="A93:C93"/>
    <mergeCell ref="D93:E93"/>
    <mergeCell ref="A88:C88"/>
    <mergeCell ref="D88:E88"/>
    <mergeCell ref="A89:C89"/>
    <mergeCell ref="D89:E89"/>
    <mergeCell ref="A90:C90"/>
    <mergeCell ref="D90:E90"/>
    <mergeCell ref="A85:C85"/>
    <mergeCell ref="D85:E85"/>
    <mergeCell ref="A86:C86"/>
    <mergeCell ref="D86:E86"/>
    <mergeCell ref="A87:C87"/>
    <mergeCell ref="D87:E87"/>
    <mergeCell ref="A83:C83"/>
    <mergeCell ref="D83:E83"/>
    <mergeCell ref="A84:C84"/>
    <mergeCell ref="D84:E84"/>
    <mergeCell ref="A80:C80"/>
    <mergeCell ref="D80:E80"/>
    <mergeCell ref="A81:C81"/>
    <mergeCell ref="D81:E81"/>
    <mergeCell ref="A82:C82"/>
    <mergeCell ref="D82:E82"/>
    <mergeCell ref="A77:C77"/>
    <mergeCell ref="D77:E77"/>
    <mergeCell ref="A78:C78"/>
    <mergeCell ref="D78:E78"/>
    <mergeCell ref="A79:C79"/>
    <mergeCell ref="D79:E79"/>
    <mergeCell ref="A75:C75"/>
    <mergeCell ref="D75:E75"/>
    <mergeCell ref="A76:C76"/>
    <mergeCell ref="D76:E76"/>
    <mergeCell ref="A73:C73"/>
    <mergeCell ref="D73:E73"/>
    <mergeCell ref="A74:C74"/>
    <mergeCell ref="D74:E74"/>
    <mergeCell ref="A69:C69"/>
    <mergeCell ref="D69:E69"/>
    <mergeCell ref="A70:C70"/>
    <mergeCell ref="D70:E70"/>
    <mergeCell ref="A71:C71"/>
    <mergeCell ref="D71:E71"/>
    <mergeCell ref="A66:C66"/>
    <mergeCell ref="D66:E66"/>
    <mergeCell ref="A67:C67"/>
    <mergeCell ref="D67:E67"/>
    <mergeCell ref="A68:C68"/>
    <mergeCell ref="D68:E68"/>
    <mergeCell ref="A65:C65"/>
    <mergeCell ref="D65:E65"/>
    <mergeCell ref="A72:C72"/>
    <mergeCell ref="D72:E72"/>
    <mergeCell ref="A62:C62"/>
    <mergeCell ref="D62:E62"/>
    <mergeCell ref="A63:C63"/>
    <mergeCell ref="D63:E63"/>
    <mergeCell ref="A64:C64"/>
    <mergeCell ref="D64:E64"/>
    <mergeCell ref="A60:C60"/>
    <mergeCell ref="A61:C61"/>
    <mergeCell ref="D60:E60"/>
    <mergeCell ref="D61:E61"/>
    <mergeCell ref="A58:C58"/>
    <mergeCell ref="D58:E58"/>
    <mergeCell ref="A59:C59"/>
    <mergeCell ref="D59:E59"/>
    <mergeCell ref="A54:C54"/>
    <mergeCell ref="D54:E54"/>
    <mergeCell ref="A55:C55"/>
    <mergeCell ref="D55:E55"/>
    <mergeCell ref="A56:C56"/>
    <mergeCell ref="D56:E56"/>
    <mergeCell ref="A51:C51"/>
    <mergeCell ref="D51:E51"/>
    <mergeCell ref="A52:C52"/>
    <mergeCell ref="D52:E52"/>
    <mergeCell ref="A53:C53"/>
    <mergeCell ref="D53:E53"/>
    <mergeCell ref="A50:C50"/>
    <mergeCell ref="D50:E50"/>
    <mergeCell ref="A57:C57"/>
    <mergeCell ref="D57:E57"/>
    <mergeCell ref="A43:C43"/>
    <mergeCell ref="D43:E43"/>
    <mergeCell ref="A44:C44"/>
    <mergeCell ref="D44:E44"/>
    <mergeCell ref="A47:C47"/>
    <mergeCell ref="D47:E47"/>
    <mergeCell ref="A48:C48"/>
    <mergeCell ref="D48:E48"/>
    <mergeCell ref="A49:C49"/>
    <mergeCell ref="D49:E49"/>
    <mergeCell ref="A45:C45"/>
    <mergeCell ref="D45:E45"/>
    <mergeCell ref="A46:C46"/>
    <mergeCell ref="D46:E46"/>
    <mergeCell ref="A41:C41"/>
    <mergeCell ref="D41:E41"/>
    <mergeCell ref="A42:C42"/>
    <mergeCell ref="D42:E42"/>
    <mergeCell ref="I30:I31"/>
    <mergeCell ref="A38:C38"/>
    <mergeCell ref="D38:E38"/>
    <mergeCell ref="A39:C39"/>
    <mergeCell ref="D39:E39"/>
    <mergeCell ref="A40:C40"/>
    <mergeCell ref="D40:E40"/>
    <mergeCell ref="A35:C35"/>
    <mergeCell ref="D35:E35"/>
    <mergeCell ref="A36:C36"/>
    <mergeCell ref="D36:E36"/>
    <mergeCell ref="A37:C37"/>
    <mergeCell ref="D37:E37"/>
    <mergeCell ref="A32:C32"/>
    <mergeCell ref="D32:E32"/>
    <mergeCell ref="A33:C33"/>
    <mergeCell ref="D33:E33"/>
    <mergeCell ref="A34:C34"/>
    <mergeCell ref="D34:E34"/>
    <mergeCell ref="F30:F31"/>
    <mergeCell ref="G30:G31"/>
    <mergeCell ref="H30:H31"/>
    <mergeCell ref="A28:C28"/>
    <mergeCell ref="D28:E28"/>
    <mergeCell ref="A29:C29"/>
    <mergeCell ref="D29:E29"/>
    <mergeCell ref="A30:C31"/>
    <mergeCell ref="D30:E31"/>
    <mergeCell ref="A25:C25"/>
    <mergeCell ref="D25:E25"/>
    <mergeCell ref="A26:C26"/>
    <mergeCell ref="D26:E26"/>
    <mergeCell ref="A27:C27"/>
    <mergeCell ref="D27:E27"/>
    <mergeCell ref="A23:C23"/>
    <mergeCell ref="D23:E23"/>
    <mergeCell ref="A24:C24"/>
    <mergeCell ref="D24:E24"/>
    <mergeCell ref="A19:C19"/>
    <mergeCell ref="D19:E19"/>
    <mergeCell ref="A20:C20"/>
    <mergeCell ref="D20:E20"/>
    <mergeCell ref="A21:C21"/>
    <mergeCell ref="D21:E21"/>
    <mergeCell ref="A164:C164"/>
    <mergeCell ref="D164:E164"/>
    <mergeCell ref="J30:J31"/>
    <mergeCell ref="A5:E5"/>
    <mergeCell ref="A6:E6"/>
    <mergeCell ref="A16:C16"/>
    <mergeCell ref="D16:E16"/>
    <mergeCell ref="A1:J1"/>
    <mergeCell ref="A3:J3"/>
    <mergeCell ref="F5:J5"/>
    <mergeCell ref="F6:J6"/>
    <mergeCell ref="A7:J7"/>
    <mergeCell ref="A8:J8"/>
    <mergeCell ref="A9:J9"/>
    <mergeCell ref="A10:J10"/>
    <mergeCell ref="A11:J11"/>
    <mergeCell ref="A13:J13"/>
    <mergeCell ref="A14:J14"/>
    <mergeCell ref="A17:C17"/>
    <mergeCell ref="D17:E17"/>
    <mergeCell ref="A18:C18"/>
    <mergeCell ref="D18:E18"/>
    <mergeCell ref="A22:C22"/>
    <mergeCell ref="D22:E22"/>
    <mergeCell ref="A170:C170"/>
    <mergeCell ref="D170:E170"/>
    <mergeCell ref="A165:C165"/>
    <mergeCell ref="D165:E165"/>
    <mergeCell ref="A166:C166"/>
    <mergeCell ref="D166:E166"/>
    <mergeCell ref="A167:C167"/>
    <mergeCell ref="D167:E167"/>
    <mergeCell ref="A168:C168"/>
    <mergeCell ref="D168:E168"/>
    <mergeCell ref="A169:C169"/>
    <mergeCell ref="D169:E169"/>
    <mergeCell ref="A172:C172"/>
    <mergeCell ref="D172:E172"/>
    <mergeCell ref="A173:C173"/>
    <mergeCell ref="D173:E173"/>
    <mergeCell ref="A175:C175"/>
    <mergeCell ref="D175:E175"/>
    <mergeCell ref="A176:C176"/>
    <mergeCell ref="D176:E176"/>
    <mergeCell ref="A171:C171"/>
    <mergeCell ref="D171:E171"/>
    <mergeCell ref="A174:C174"/>
    <mergeCell ref="D174:E174"/>
    <mergeCell ref="A177:C177"/>
    <mergeCell ref="D177:E177"/>
    <mergeCell ref="A178:C178"/>
    <mergeCell ref="D178:E178"/>
    <mergeCell ref="A179:C179"/>
    <mergeCell ref="D179:E179"/>
    <mergeCell ref="A180:C180"/>
    <mergeCell ref="D180:E180"/>
    <mergeCell ref="A181:C181"/>
    <mergeCell ref="D181:E181"/>
    <mergeCell ref="E188:F188"/>
    <mergeCell ref="G188:H188"/>
    <mergeCell ref="I188:J188"/>
    <mergeCell ref="A182:C182"/>
    <mergeCell ref="D182:E182"/>
    <mergeCell ref="E185:F185"/>
    <mergeCell ref="G185:H185"/>
    <mergeCell ref="I185:J185"/>
    <mergeCell ref="E186:F186"/>
    <mergeCell ref="G186:H186"/>
    <mergeCell ref="I186:J186"/>
    <mergeCell ref="E187:F187"/>
    <mergeCell ref="G187:H187"/>
    <mergeCell ref="I187:J187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0"/>
  <sheetViews>
    <sheetView topLeftCell="A121" workbookViewId="0">
      <selection sqref="A1:L130"/>
    </sheetView>
  </sheetViews>
  <sheetFormatPr defaultRowHeight="15" x14ac:dyDescent="0.25"/>
  <cols>
    <col min="3" max="3" width="19.85546875" customWidth="1"/>
    <col min="5" max="5" width="12" customWidth="1"/>
    <col min="6" max="6" width="11.5703125" customWidth="1"/>
    <col min="7" max="7" width="9.85546875" customWidth="1"/>
    <col min="8" max="8" width="10.7109375" customWidth="1"/>
    <col min="9" max="11" width="10" customWidth="1"/>
    <col min="12" max="12" width="10.5703125" customWidth="1"/>
  </cols>
  <sheetData>
    <row r="1" spans="1:12" ht="18.75" x14ac:dyDescent="0.3">
      <c r="A1" s="95" t="s">
        <v>0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</row>
    <row r="2" spans="1:12" ht="15.75" x14ac:dyDescent="0.2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ht="17.25" x14ac:dyDescent="0.3">
      <c r="A3" s="97" t="s">
        <v>130</v>
      </c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</row>
    <row r="4" spans="1:12" ht="15.75" x14ac:dyDescent="0.2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</row>
    <row r="5" spans="1:12" ht="15.75" x14ac:dyDescent="0.25">
      <c r="A5" s="127" t="s">
        <v>1</v>
      </c>
      <c r="B5" s="114"/>
      <c r="C5" s="114"/>
      <c r="D5" s="114"/>
      <c r="E5" s="114"/>
      <c r="F5" s="113" t="s">
        <v>106</v>
      </c>
      <c r="G5" s="114"/>
      <c r="H5" s="114"/>
      <c r="I5" s="114"/>
      <c r="J5" s="114"/>
      <c r="K5" s="114"/>
      <c r="L5" s="115"/>
    </row>
    <row r="6" spans="1:12" ht="15.75" x14ac:dyDescent="0.25">
      <c r="A6" s="127" t="s">
        <v>2</v>
      </c>
      <c r="B6" s="114"/>
      <c r="C6" s="114"/>
      <c r="D6" s="114"/>
      <c r="E6" s="115"/>
      <c r="F6" s="127" t="s">
        <v>170</v>
      </c>
      <c r="G6" s="114"/>
      <c r="H6" s="114"/>
      <c r="I6" s="114"/>
      <c r="J6" s="114"/>
      <c r="K6" s="114"/>
      <c r="L6" s="115"/>
    </row>
    <row r="7" spans="1:12" ht="15.75" x14ac:dyDescent="0.25">
      <c r="A7" s="128" t="s">
        <v>141</v>
      </c>
      <c r="B7" s="128"/>
      <c r="C7" s="128"/>
      <c r="D7" s="128"/>
      <c r="E7" s="128"/>
      <c r="F7" s="128"/>
      <c r="G7" s="128"/>
      <c r="H7" s="128"/>
      <c r="I7" s="128"/>
      <c r="J7" s="128"/>
      <c r="K7" s="128"/>
      <c r="L7" s="128"/>
    </row>
    <row r="8" spans="1:12" ht="15.75" x14ac:dyDescent="0.25">
      <c r="A8" s="128" t="s">
        <v>137</v>
      </c>
      <c r="B8" s="128"/>
      <c r="C8" s="128"/>
      <c r="D8" s="128"/>
      <c r="E8" s="128"/>
      <c r="F8" s="128"/>
      <c r="G8" s="128"/>
      <c r="H8" s="128"/>
      <c r="I8" s="128"/>
      <c r="J8" s="128"/>
      <c r="K8" s="128"/>
      <c r="L8" s="128"/>
    </row>
    <row r="9" spans="1:12" ht="15.75" x14ac:dyDescent="0.25">
      <c r="A9" s="128" t="s">
        <v>138</v>
      </c>
      <c r="B9" s="128"/>
      <c r="C9" s="128"/>
      <c r="D9" s="128"/>
      <c r="E9" s="128"/>
      <c r="F9" s="128"/>
      <c r="G9" s="128"/>
      <c r="H9" s="128"/>
      <c r="I9" s="128"/>
      <c r="J9" s="128"/>
      <c r="K9" s="128"/>
      <c r="L9" s="128"/>
    </row>
    <row r="10" spans="1:12" ht="15.75" x14ac:dyDescent="0.25">
      <c r="A10" s="128" t="s">
        <v>139</v>
      </c>
      <c r="B10" s="128"/>
      <c r="C10" s="128"/>
      <c r="D10" s="128"/>
      <c r="E10" s="128"/>
      <c r="F10" s="128"/>
      <c r="G10" s="128"/>
      <c r="H10" s="128"/>
      <c r="I10" s="128"/>
      <c r="J10" s="128"/>
      <c r="K10" s="128"/>
      <c r="L10" s="128"/>
    </row>
    <row r="11" spans="1:12" ht="15.75" x14ac:dyDescent="0.25">
      <c r="A11" s="127" t="s">
        <v>140</v>
      </c>
      <c r="B11" s="114"/>
      <c r="C11" s="114"/>
      <c r="D11" s="114"/>
      <c r="E11" s="114"/>
      <c r="F11" s="114"/>
      <c r="G11" s="114"/>
      <c r="H11" s="114"/>
      <c r="I11" s="114"/>
      <c r="J11" s="114"/>
      <c r="K11" s="114"/>
      <c r="L11" s="115"/>
    </row>
    <row r="12" spans="1:12" ht="15.75" x14ac:dyDescent="0.2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</row>
    <row r="13" spans="1:12" x14ac:dyDescent="0.25">
      <c r="A13" s="99" t="s">
        <v>107</v>
      </c>
      <c r="B13" s="100"/>
      <c r="C13" s="100"/>
      <c r="D13" s="100"/>
      <c r="E13" s="100"/>
      <c r="F13" s="100"/>
      <c r="G13" s="100"/>
      <c r="H13" s="100"/>
      <c r="I13" s="100"/>
      <c r="J13" s="100"/>
      <c r="K13" s="100"/>
      <c r="L13" s="100"/>
    </row>
    <row r="14" spans="1:12" x14ac:dyDescent="0.25">
      <c r="A14" s="99" t="s">
        <v>169</v>
      </c>
      <c r="B14" s="100"/>
      <c r="C14" s="100"/>
      <c r="D14" s="100"/>
      <c r="E14" s="100"/>
      <c r="F14" s="100"/>
      <c r="G14" s="100"/>
      <c r="H14" s="100"/>
      <c r="I14" s="100"/>
      <c r="J14" s="100"/>
      <c r="K14" s="100"/>
      <c r="L14" s="100"/>
    </row>
    <row r="15" spans="1:12" ht="16.5" thickBot="1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</row>
    <row r="16" spans="1:12" ht="44.25" thickBot="1" x14ac:dyDescent="0.3">
      <c r="A16" s="116" t="s">
        <v>3</v>
      </c>
      <c r="B16" s="117"/>
      <c r="C16" s="118"/>
      <c r="D16" s="111" t="s">
        <v>4</v>
      </c>
      <c r="E16" s="112"/>
      <c r="F16" s="5" t="s">
        <v>5</v>
      </c>
      <c r="G16" s="5" t="s">
        <v>6</v>
      </c>
      <c r="H16" s="5" t="s">
        <v>7</v>
      </c>
      <c r="I16" s="5" t="s">
        <v>8</v>
      </c>
      <c r="J16" s="5" t="s">
        <v>9</v>
      </c>
      <c r="K16" s="5" t="s">
        <v>10</v>
      </c>
      <c r="L16" s="6" t="s">
        <v>11</v>
      </c>
    </row>
    <row r="17" spans="1:12" x14ac:dyDescent="0.25">
      <c r="A17" s="174" t="s">
        <v>108</v>
      </c>
      <c r="B17" s="175"/>
      <c r="C17" s="176"/>
      <c r="D17" s="223" t="s">
        <v>167</v>
      </c>
      <c r="E17" s="146"/>
      <c r="F17" s="9">
        <v>0</v>
      </c>
      <c r="G17" s="9">
        <v>0</v>
      </c>
      <c r="H17" s="8">
        <f t="shared" ref="H17:H23" si="0">G17+L17</f>
        <v>8092</v>
      </c>
      <c r="I17" s="25"/>
      <c r="J17" s="25"/>
      <c r="K17" s="25"/>
      <c r="L17" s="24">
        <v>8092</v>
      </c>
    </row>
    <row r="18" spans="1:12" x14ac:dyDescent="0.25">
      <c r="A18" s="179" t="s">
        <v>108</v>
      </c>
      <c r="B18" s="180"/>
      <c r="C18" s="181"/>
      <c r="D18" s="224" t="s">
        <v>171</v>
      </c>
      <c r="E18" s="224"/>
      <c r="F18" s="8">
        <v>0</v>
      </c>
      <c r="G18" s="8">
        <v>0</v>
      </c>
      <c r="H18" s="8">
        <f t="shared" si="0"/>
        <v>1428</v>
      </c>
      <c r="I18" s="8"/>
      <c r="J18" s="8"/>
      <c r="K18" s="8"/>
      <c r="L18" s="24">
        <v>1428</v>
      </c>
    </row>
    <row r="19" spans="1:12" x14ac:dyDescent="0.25">
      <c r="A19" s="140" t="s">
        <v>109</v>
      </c>
      <c r="B19" s="114"/>
      <c r="C19" s="115"/>
      <c r="D19" s="182" t="s">
        <v>110</v>
      </c>
      <c r="E19" s="182"/>
      <c r="F19" s="9">
        <v>0</v>
      </c>
      <c r="G19" s="9">
        <v>0</v>
      </c>
      <c r="H19" s="8">
        <f t="shared" si="0"/>
        <v>1800</v>
      </c>
      <c r="I19" s="9"/>
      <c r="J19" s="9"/>
      <c r="K19" s="8"/>
      <c r="L19" s="15">
        <v>1800</v>
      </c>
    </row>
    <row r="20" spans="1:12" x14ac:dyDescent="0.25">
      <c r="A20" s="159" t="s">
        <v>12</v>
      </c>
      <c r="B20" s="160"/>
      <c r="C20" s="160"/>
      <c r="D20" s="182" t="s">
        <v>13</v>
      </c>
      <c r="E20" s="182"/>
      <c r="F20" s="9">
        <v>450</v>
      </c>
      <c r="G20" s="9">
        <v>450</v>
      </c>
      <c r="H20" s="8">
        <f t="shared" si="0"/>
        <v>750</v>
      </c>
      <c r="I20" s="9"/>
      <c r="J20" s="9"/>
      <c r="K20" s="8"/>
      <c r="L20" s="15">
        <v>300</v>
      </c>
    </row>
    <row r="21" spans="1:12" x14ac:dyDescent="0.25">
      <c r="A21" s="159" t="s">
        <v>14</v>
      </c>
      <c r="B21" s="160"/>
      <c r="C21" s="160"/>
      <c r="D21" s="182" t="s">
        <v>15</v>
      </c>
      <c r="E21" s="182"/>
      <c r="F21" s="9">
        <v>0</v>
      </c>
      <c r="G21" s="9">
        <v>0</v>
      </c>
      <c r="H21" s="8">
        <f t="shared" si="0"/>
        <v>150</v>
      </c>
      <c r="I21" s="9"/>
      <c r="J21" s="9"/>
      <c r="K21" s="8"/>
      <c r="L21" s="15">
        <v>150</v>
      </c>
    </row>
    <row r="22" spans="1:12" x14ac:dyDescent="0.25">
      <c r="A22" s="159" t="s">
        <v>16</v>
      </c>
      <c r="B22" s="160"/>
      <c r="C22" s="160"/>
      <c r="D22" s="182" t="s">
        <v>17</v>
      </c>
      <c r="E22" s="182"/>
      <c r="F22" s="9">
        <v>1500</v>
      </c>
      <c r="G22" s="9">
        <v>1500</v>
      </c>
      <c r="H22" s="8">
        <f t="shared" si="0"/>
        <v>1950</v>
      </c>
      <c r="I22" s="9"/>
      <c r="J22" s="9"/>
      <c r="K22" s="8"/>
      <c r="L22" s="15">
        <v>450</v>
      </c>
    </row>
    <row r="23" spans="1:12" ht="15.75" thickBot="1" x14ac:dyDescent="0.3">
      <c r="A23" s="183" t="s">
        <v>18</v>
      </c>
      <c r="B23" s="184"/>
      <c r="C23" s="184"/>
      <c r="D23" s="222" t="s">
        <v>19</v>
      </c>
      <c r="E23" s="222"/>
      <c r="F23" s="10">
        <v>0</v>
      </c>
      <c r="G23" s="10">
        <v>0</v>
      </c>
      <c r="H23" s="8">
        <f t="shared" si="0"/>
        <v>5000</v>
      </c>
      <c r="I23" s="10"/>
      <c r="J23" s="10"/>
      <c r="K23" s="8"/>
      <c r="L23" s="16">
        <v>5000</v>
      </c>
    </row>
    <row r="24" spans="1:12" ht="16.5" thickTop="1" thickBot="1" x14ac:dyDescent="0.3">
      <c r="A24" s="119" t="s">
        <v>95</v>
      </c>
      <c r="B24" s="120"/>
      <c r="C24" s="120"/>
      <c r="D24" s="121"/>
      <c r="E24" s="122"/>
      <c r="F24" s="3">
        <f>F18+F19+F17</f>
        <v>0</v>
      </c>
      <c r="G24" s="3">
        <f t="shared" ref="G24:L24" si="1">G18+G19+G17</f>
        <v>0</v>
      </c>
      <c r="H24" s="3">
        <f t="shared" si="1"/>
        <v>11320</v>
      </c>
      <c r="I24" s="3">
        <f t="shared" si="1"/>
        <v>0</v>
      </c>
      <c r="J24" s="3">
        <f t="shared" si="1"/>
        <v>0</v>
      </c>
      <c r="K24" s="3">
        <f t="shared" si="1"/>
        <v>0</v>
      </c>
      <c r="L24" s="3">
        <f t="shared" si="1"/>
        <v>11320</v>
      </c>
    </row>
    <row r="25" spans="1:12" x14ac:dyDescent="0.25">
      <c r="A25" s="105" t="s">
        <v>20</v>
      </c>
      <c r="B25" s="106"/>
      <c r="C25" s="107"/>
      <c r="D25" s="123" t="s">
        <v>4</v>
      </c>
      <c r="E25" s="124"/>
      <c r="F25" s="101" t="s">
        <v>5</v>
      </c>
      <c r="G25" s="101" t="s">
        <v>6</v>
      </c>
      <c r="H25" s="101" t="s">
        <v>7</v>
      </c>
      <c r="I25" s="101" t="s">
        <v>8</v>
      </c>
      <c r="J25" s="101" t="s">
        <v>9</v>
      </c>
      <c r="K25" s="101" t="s">
        <v>10</v>
      </c>
      <c r="L25" s="129" t="s">
        <v>11</v>
      </c>
    </row>
    <row r="26" spans="1:12" ht="33.75" customHeight="1" thickBot="1" x14ac:dyDescent="0.3">
      <c r="A26" s="108"/>
      <c r="B26" s="109"/>
      <c r="C26" s="110"/>
      <c r="D26" s="125"/>
      <c r="E26" s="126"/>
      <c r="F26" s="102"/>
      <c r="G26" s="102"/>
      <c r="H26" s="102"/>
      <c r="I26" s="102"/>
      <c r="J26" s="102"/>
      <c r="K26" s="102"/>
      <c r="L26" s="130"/>
    </row>
    <row r="27" spans="1:12" x14ac:dyDescent="0.25">
      <c r="A27" s="93" t="s">
        <v>21</v>
      </c>
      <c r="B27" s="94"/>
      <c r="C27" s="94"/>
      <c r="D27" s="161" t="s">
        <v>146</v>
      </c>
      <c r="E27" s="94"/>
      <c r="F27" s="8">
        <v>0</v>
      </c>
      <c r="G27" s="8">
        <v>0</v>
      </c>
      <c r="H27" s="8">
        <f>G27+L27</f>
        <v>5780</v>
      </c>
      <c r="I27" s="8"/>
      <c r="J27" s="8"/>
      <c r="K27" s="8"/>
      <c r="L27" s="14">
        <v>5780</v>
      </c>
    </row>
    <row r="28" spans="1:12" x14ac:dyDescent="0.25">
      <c r="A28" s="93" t="s">
        <v>21</v>
      </c>
      <c r="B28" s="94"/>
      <c r="C28" s="94"/>
      <c r="D28" s="161" t="s">
        <v>147</v>
      </c>
      <c r="E28" s="94"/>
      <c r="F28" s="8">
        <v>0</v>
      </c>
      <c r="G28" s="8">
        <v>0</v>
      </c>
      <c r="H28" s="8">
        <f>G28+L28</f>
        <v>1020</v>
      </c>
      <c r="I28" s="8"/>
      <c r="J28" s="8"/>
      <c r="K28" s="8"/>
      <c r="L28" s="14">
        <v>1020</v>
      </c>
    </row>
    <row r="29" spans="1:12" x14ac:dyDescent="0.25">
      <c r="A29" s="93" t="s">
        <v>21</v>
      </c>
      <c r="B29" s="94"/>
      <c r="C29" s="94"/>
      <c r="D29" s="29" t="s">
        <v>111</v>
      </c>
      <c r="E29" s="28"/>
      <c r="F29" s="8">
        <v>0</v>
      </c>
      <c r="G29" s="8">
        <v>0</v>
      </c>
      <c r="H29" s="8">
        <f t="shared" ref="H29:H103" si="2">G29+L29</f>
        <v>410</v>
      </c>
      <c r="I29" s="8"/>
      <c r="J29" s="8"/>
      <c r="K29" s="8"/>
      <c r="L29" s="17">
        <v>410</v>
      </c>
    </row>
    <row r="30" spans="1:12" x14ac:dyDescent="0.25">
      <c r="A30" s="93" t="s">
        <v>21</v>
      </c>
      <c r="B30" s="94"/>
      <c r="C30" s="94"/>
      <c r="D30" s="29" t="s">
        <v>97</v>
      </c>
      <c r="E30" s="28"/>
      <c r="F30" s="8">
        <v>0</v>
      </c>
      <c r="G30" s="8">
        <v>0</v>
      </c>
      <c r="H30" s="8">
        <f t="shared" si="2"/>
        <v>-150</v>
      </c>
      <c r="I30" s="8"/>
      <c r="J30" s="8"/>
      <c r="K30" s="8"/>
      <c r="L30" s="14">
        <v>-150</v>
      </c>
    </row>
    <row r="31" spans="1:12" x14ac:dyDescent="0.25">
      <c r="A31" s="159" t="s">
        <v>23</v>
      </c>
      <c r="B31" s="165"/>
      <c r="C31" s="165"/>
      <c r="D31" s="160" t="s">
        <v>22</v>
      </c>
      <c r="E31" s="165"/>
      <c r="F31" s="9">
        <v>3000</v>
      </c>
      <c r="G31" s="9">
        <v>3600</v>
      </c>
      <c r="H31" s="8">
        <f t="shared" si="2"/>
        <v>3800</v>
      </c>
      <c r="I31" s="9"/>
      <c r="J31" s="9"/>
      <c r="K31" s="8"/>
      <c r="L31" s="17">
        <v>200</v>
      </c>
    </row>
    <row r="32" spans="1:12" x14ac:dyDescent="0.25">
      <c r="A32" s="159" t="s">
        <v>25</v>
      </c>
      <c r="B32" s="165"/>
      <c r="C32" s="165"/>
      <c r="D32" s="160" t="s">
        <v>24</v>
      </c>
      <c r="E32" s="165"/>
      <c r="F32" s="9">
        <v>0</v>
      </c>
      <c r="G32" s="9">
        <v>0</v>
      </c>
      <c r="H32" s="8">
        <f t="shared" si="2"/>
        <v>50</v>
      </c>
      <c r="I32" s="9"/>
      <c r="J32" s="9"/>
      <c r="K32" s="8"/>
      <c r="L32" s="17">
        <v>50</v>
      </c>
    </row>
    <row r="33" spans="1:12" x14ac:dyDescent="0.25">
      <c r="A33" s="159" t="s">
        <v>25</v>
      </c>
      <c r="B33" s="165"/>
      <c r="C33" s="165"/>
      <c r="D33" s="27" t="s">
        <v>98</v>
      </c>
      <c r="E33" s="26"/>
      <c r="F33" s="9">
        <v>0</v>
      </c>
      <c r="G33" s="9">
        <v>0</v>
      </c>
      <c r="H33" s="8">
        <f t="shared" si="2"/>
        <v>150</v>
      </c>
      <c r="I33" s="9"/>
      <c r="J33" s="9"/>
      <c r="K33" s="8"/>
      <c r="L33" s="17">
        <v>150</v>
      </c>
    </row>
    <row r="34" spans="1:12" x14ac:dyDescent="0.25">
      <c r="A34" s="159" t="s">
        <v>25</v>
      </c>
      <c r="B34" s="165"/>
      <c r="C34" s="165"/>
      <c r="D34" s="160" t="s">
        <v>26</v>
      </c>
      <c r="E34" s="165"/>
      <c r="F34" s="9">
        <v>300</v>
      </c>
      <c r="G34" s="9">
        <v>300</v>
      </c>
      <c r="H34" s="8">
        <f t="shared" si="2"/>
        <v>670</v>
      </c>
      <c r="I34" s="9"/>
      <c r="J34" s="9"/>
      <c r="K34" s="8"/>
      <c r="L34" s="17">
        <v>370</v>
      </c>
    </row>
    <row r="35" spans="1:12" x14ac:dyDescent="0.25">
      <c r="A35" s="159" t="s">
        <v>27</v>
      </c>
      <c r="B35" s="165"/>
      <c r="C35" s="165"/>
      <c r="D35" s="160" t="s">
        <v>148</v>
      </c>
      <c r="E35" s="165"/>
      <c r="F35" s="9">
        <v>0</v>
      </c>
      <c r="G35" s="9">
        <v>0</v>
      </c>
      <c r="H35" s="8">
        <f t="shared" si="2"/>
        <v>580</v>
      </c>
      <c r="I35" s="9"/>
      <c r="J35" s="9"/>
      <c r="K35" s="8"/>
      <c r="L35" s="17">
        <v>580</v>
      </c>
    </row>
    <row r="36" spans="1:12" x14ac:dyDescent="0.25">
      <c r="A36" s="159" t="s">
        <v>27</v>
      </c>
      <c r="B36" s="165"/>
      <c r="C36" s="165"/>
      <c r="D36" s="160" t="s">
        <v>149</v>
      </c>
      <c r="E36" s="165"/>
      <c r="F36" s="9">
        <v>0</v>
      </c>
      <c r="G36" s="9">
        <v>0</v>
      </c>
      <c r="H36" s="9">
        <f t="shared" si="2"/>
        <v>110</v>
      </c>
      <c r="I36" s="9"/>
      <c r="J36" s="9"/>
      <c r="K36" s="9"/>
      <c r="L36" s="17">
        <v>110</v>
      </c>
    </row>
    <row r="37" spans="1:12" x14ac:dyDescent="0.25">
      <c r="A37" s="93" t="s">
        <v>27</v>
      </c>
      <c r="B37" s="94"/>
      <c r="C37" s="94"/>
      <c r="D37" s="161" t="s">
        <v>112</v>
      </c>
      <c r="E37" s="94"/>
      <c r="F37" s="8">
        <v>0</v>
      </c>
      <c r="G37" s="8">
        <v>0</v>
      </c>
      <c r="H37" s="8">
        <f t="shared" si="2"/>
        <v>50</v>
      </c>
      <c r="I37" s="8"/>
      <c r="J37" s="8"/>
      <c r="K37" s="8"/>
      <c r="L37" s="14">
        <v>50</v>
      </c>
    </row>
    <row r="38" spans="1:12" x14ac:dyDescent="0.25">
      <c r="A38" s="159" t="s">
        <v>27</v>
      </c>
      <c r="B38" s="165"/>
      <c r="C38" s="165"/>
      <c r="D38" s="160" t="s">
        <v>28</v>
      </c>
      <c r="E38" s="165"/>
      <c r="F38" s="9">
        <v>1350</v>
      </c>
      <c r="G38" s="9">
        <v>1350</v>
      </c>
      <c r="H38" s="8">
        <f t="shared" si="2"/>
        <v>1500</v>
      </c>
      <c r="I38" s="9"/>
      <c r="J38" s="9"/>
      <c r="K38" s="8"/>
      <c r="L38" s="17">
        <v>150</v>
      </c>
    </row>
    <row r="39" spans="1:12" x14ac:dyDescent="0.25">
      <c r="A39" s="159" t="s">
        <v>30</v>
      </c>
      <c r="B39" s="165"/>
      <c r="C39" s="165"/>
      <c r="D39" s="160" t="s">
        <v>29</v>
      </c>
      <c r="E39" s="165"/>
      <c r="F39" s="9">
        <v>1000</v>
      </c>
      <c r="G39" s="9">
        <v>1000</v>
      </c>
      <c r="H39" s="8">
        <f t="shared" si="2"/>
        <v>1350</v>
      </c>
      <c r="I39" s="9"/>
      <c r="J39" s="9"/>
      <c r="K39" s="8"/>
      <c r="L39" s="17">
        <v>350</v>
      </c>
    </row>
    <row r="40" spans="1:12" x14ac:dyDescent="0.25">
      <c r="A40" s="159" t="s">
        <v>31</v>
      </c>
      <c r="B40" s="165"/>
      <c r="C40" s="165"/>
      <c r="D40" s="160" t="s">
        <v>150</v>
      </c>
      <c r="E40" s="165"/>
      <c r="F40" s="9">
        <v>0</v>
      </c>
      <c r="G40" s="9">
        <v>0</v>
      </c>
      <c r="H40" s="8">
        <f t="shared" si="2"/>
        <v>90</v>
      </c>
      <c r="I40" s="9"/>
      <c r="J40" s="9"/>
      <c r="K40" s="8"/>
      <c r="L40" s="17">
        <v>90</v>
      </c>
    </row>
    <row r="41" spans="1:12" ht="15.75" thickBot="1" x14ac:dyDescent="0.3">
      <c r="A41" s="166" t="s">
        <v>31</v>
      </c>
      <c r="B41" s="167"/>
      <c r="C41" s="167"/>
      <c r="D41" s="168" t="s">
        <v>151</v>
      </c>
      <c r="E41" s="167"/>
      <c r="F41" s="11">
        <v>0</v>
      </c>
      <c r="G41" s="11">
        <v>0</v>
      </c>
      <c r="H41" s="11">
        <f t="shared" si="2"/>
        <v>20</v>
      </c>
      <c r="I41" s="11"/>
      <c r="J41" s="11"/>
      <c r="K41" s="11"/>
      <c r="L41" s="18">
        <v>20</v>
      </c>
    </row>
    <row r="42" spans="1:12" x14ac:dyDescent="0.25">
      <c r="A42" s="169" t="s">
        <v>31</v>
      </c>
      <c r="B42" s="170"/>
      <c r="C42" s="170"/>
      <c r="D42" s="32" t="s">
        <v>113</v>
      </c>
      <c r="E42" s="31"/>
      <c r="F42" s="12">
        <v>0</v>
      </c>
      <c r="G42" s="12">
        <v>0</v>
      </c>
      <c r="H42" s="12">
        <f t="shared" si="2"/>
        <v>10</v>
      </c>
      <c r="I42" s="12"/>
      <c r="J42" s="12"/>
      <c r="K42" s="12"/>
      <c r="L42" s="19">
        <v>10</v>
      </c>
    </row>
    <row r="43" spans="1:12" x14ac:dyDescent="0.25">
      <c r="A43" s="93" t="s">
        <v>32</v>
      </c>
      <c r="B43" s="94"/>
      <c r="C43" s="94"/>
      <c r="D43" s="161" t="s">
        <v>152</v>
      </c>
      <c r="E43" s="94"/>
      <c r="F43" s="8">
        <v>0</v>
      </c>
      <c r="G43" s="8">
        <v>0</v>
      </c>
      <c r="H43" s="8">
        <f t="shared" si="2"/>
        <v>810</v>
      </c>
      <c r="I43" s="8"/>
      <c r="J43" s="8"/>
      <c r="K43" s="8"/>
      <c r="L43" s="14">
        <v>810</v>
      </c>
    </row>
    <row r="44" spans="1:12" x14ac:dyDescent="0.25">
      <c r="A44" s="159" t="s">
        <v>32</v>
      </c>
      <c r="B44" s="165"/>
      <c r="C44" s="165"/>
      <c r="D44" s="160" t="s">
        <v>153</v>
      </c>
      <c r="E44" s="165"/>
      <c r="F44" s="9">
        <v>0</v>
      </c>
      <c r="G44" s="9">
        <v>0</v>
      </c>
      <c r="H44" s="8">
        <f t="shared" si="2"/>
        <v>150</v>
      </c>
      <c r="I44" s="9"/>
      <c r="J44" s="9"/>
      <c r="K44" s="8"/>
      <c r="L44" s="17">
        <v>150</v>
      </c>
    </row>
    <row r="45" spans="1:12" x14ac:dyDescent="0.25">
      <c r="A45" s="159" t="s">
        <v>32</v>
      </c>
      <c r="B45" s="165"/>
      <c r="C45" s="165"/>
      <c r="D45" s="160" t="s">
        <v>114</v>
      </c>
      <c r="E45" s="165"/>
      <c r="F45" s="9">
        <v>0</v>
      </c>
      <c r="G45" s="9">
        <v>0</v>
      </c>
      <c r="H45" s="8">
        <f t="shared" si="2"/>
        <v>60</v>
      </c>
      <c r="I45" s="9"/>
      <c r="J45" s="9"/>
      <c r="K45" s="8"/>
      <c r="L45" s="17">
        <v>60</v>
      </c>
    </row>
    <row r="46" spans="1:12" x14ac:dyDescent="0.25">
      <c r="A46" s="159" t="s">
        <v>32</v>
      </c>
      <c r="B46" s="165"/>
      <c r="C46" s="165"/>
      <c r="D46" s="27" t="s">
        <v>99</v>
      </c>
      <c r="E46" s="26"/>
      <c r="F46" s="9">
        <v>100</v>
      </c>
      <c r="G46" s="9">
        <v>100</v>
      </c>
      <c r="H46" s="8">
        <f t="shared" si="2"/>
        <v>99</v>
      </c>
      <c r="I46" s="9"/>
      <c r="J46" s="9"/>
      <c r="K46" s="8"/>
      <c r="L46" s="17">
        <v>-1</v>
      </c>
    </row>
    <row r="47" spans="1:12" x14ac:dyDescent="0.25">
      <c r="A47" s="159" t="s">
        <v>32</v>
      </c>
      <c r="B47" s="165"/>
      <c r="C47" s="165"/>
      <c r="D47" s="27" t="s">
        <v>100</v>
      </c>
      <c r="E47" s="26"/>
      <c r="F47" s="9">
        <v>3000</v>
      </c>
      <c r="G47" s="9">
        <v>3000</v>
      </c>
      <c r="H47" s="8">
        <f t="shared" si="2"/>
        <v>3620</v>
      </c>
      <c r="I47" s="9"/>
      <c r="J47" s="9"/>
      <c r="K47" s="8"/>
      <c r="L47" s="17">
        <v>620</v>
      </c>
    </row>
    <row r="48" spans="1:12" x14ac:dyDescent="0.25">
      <c r="A48" s="183" t="s">
        <v>33</v>
      </c>
      <c r="B48" s="195"/>
      <c r="C48" s="195"/>
      <c r="D48" s="184" t="s">
        <v>154</v>
      </c>
      <c r="E48" s="195"/>
      <c r="F48" s="10">
        <v>0</v>
      </c>
      <c r="G48" s="10">
        <v>0</v>
      </c>
      <c r="H48" s="21">
        <f t="shared" si="2"/>
        <v>50</v>
      </c>
      <c r="I48" s="10"/>
      <c r="J48" s="10"/>
      <c r="K48" s="21"/>
      <c r="L48" s="22">
        <v>50</v>
      </c>
    </row>
    <row r="49" spans="1:12" x14ac:dyDescent="0.25">
      <c r="A49" s="159" t="s">
        <v>33</v>
      </c>
      <c r="B49" s="165"/>
      <c r="C49" s="165"/>
      <c r="D49" s="160" t="s">
        <v>155</v>
      </c>
      <c r="E49" s="165"/>
      <c r="F49" s="9">
        <v>0</v>
      </c>
      <c r="G49" s="9">
        <v>0</v>
      </c>
      <c r="H49" s="9">
        <f t="shared" si="2"/>
        <v>10</v>
      </c>
      <c r="I49" s="9"/>
      <c r="J49" s="9"/>
      <c r="K49" s="9"/>
      <c r="L49" s="17">
        <v>10</v>
      </c>
    </row>
    <row r="50" spans="1:12" x14ac:dyDescent="0.25">
      <c r="A50" s="93" t="s">
        <v>33</v>
      </c>
      <c r="B50" s="94"/>
      <c r="C50" s="94"/>
      <c r="D50" s="161" t="s">
        <v>115</v>
      </c>
      <c r="E50" s="94"/>
      <c r="F50" s="8">
        <v>0</v>
      </c>
      <c r="G50" s="8">
        <v>0</v>
      </c>
      <c r="H50" s="8">
        <f t="shared" si="2"/>
        <v>10</v>
      </c>
      <c r="I50" s="8"/>
      <c r="J50" s="8"/>
      <c r="K50" s="8"/>
      <c r="L50" s="14">
        <v>10</v>
      </c>
    </row>
    <row r="51" spans="1:12" x14ac:dyDescent="0.25">
      <c r="A51" s="159" t="s">
        <v>33</v>
      </c>
      <c r="B51" s="165"/>
      <c r="C51" s="165"/>
      <c r="D51" s="160" t="s">
        <v>34</v>
      </c>
      <c r="E51" s="165"/>
      <c r="F51" s="9">
        <v>160</v>
      </c>
      <c r="G51" s="9">
        <v>210</v>
      </c>
      <c r="H51" s="8">
        <f t="shared" si="2"/>
        <v>220</v>
      </c>
      <c r="I51" s="9"/>
      <c r="J51" s="9"/>
      <c r="K51" s="8"/>
      <c r="L51" s="17">
        <v>10</v>
      </c>
    </row>
    <row r="52" spans="1:12" x14ac:dyDescent="0.25">
      <c r="A52" s="159" t="s">
        <v>35</v>
      </c>
      <c r="B52" s="165"/>
      <c r="C52" s="165"/>
      <c r="D52" s="160" t="s">
        <v>157</v>
      </c>
      <c r="E52" s="165"/>
      <c r="F52" s="9">
        <v>0</v>
      </c>
      <c r="G52" s="9">
        <v>0</v>
      </c>
      <c r="H52" s="8">
        <f t="shared" si="2"/>
        <v>180</v>
      </c>
      <c r="I52" s="9"/>
      <c r="J52" s="9"/>
      <c r="K52" s="8"/>
      <c r="L52" s="17">
        <v>180</v>
      </c>
    </row>
    <row r="53" spans="1:12" x14ac:dyDescent="0.25">
      <c r="A53" s="159" t="s">
        <v>35</v>
      </c>
      <c r="B53" s="165"/>
      <c r="C53" s="165"/>
      <c r="D53" s="160" t="s">
        <v>156</v>
      </c>
      <c r="E53" s="165"/>
      <c r="F53" s="9">
        <v>0</v>
      </c>
      <c r="G53" s="9">
        <v>0</v>
      </c>
      <c r="H53" s="8">
        <f t="shared" si="2"/>
        <v>40</v>
      </c>
      <c r="I53" s="9"/>
      <c r="J53" s="9"/>
      <c r="K53" s="8"/>
      <c r="L53" s="17">
        <v>40</v>
      </c>
    </row>
    <row r="54" spans="1:12" x14ac:dyDescent="0.25">
      <c r="A54" s="159" t="s">
        <v>35</v>
      </c>
      <c r="B54" s="165"/>
      <c r="C54" s="165"/>
      <c r="D54" s="160" t="s">
        <v>116</v>
      </c>
      <c r="E54" s="165"/>
      <c r="F54" s="9">
        <v>0</v>
      </c>
      <c r="G54" s="9">
        <v>0</v>
      </c>
      <c r="H54" s="8">
        <f t="shared" si="2"/>
        <v>20</v>
      </c>
      <c r="I54" s="9"/>
      <c r="J54" s="9"/>
      <c r="K54" s="8"/>
      <c r="L54" s="17">
        <v>20</v>
      </c>
    </row>
    <row r="55" spans="1:12" x14ac:dyDescent="0.25">
      <c r="A55" s="159" t="s">
        <v>36</v>
      </c>
      <c r="B55" s="165"/>
      <c r="C55" s="165"/>
      <c r="D55" s="160" t="s">
        <v>158</v>
      </c>
      <c r="E55" s="165"/>
      <c r="F55" s="9">
        <v>0</v>
      </c>
      <c r="G55" s="9">
        <v>0</v>
      </c>
      <c r="H55" s="8">
        <f t="shared" si="2"/>
        <v>60</v>
      </c>
      <c r="I55" s="9"/>
      <c r="J55" s="9"/>
      <c r="K55" s="8"/>
      <c r="L55" s="17">
        <v>60</v>
      </c>
    </row>
    <row r="56" spans="1:12" x14ac:dyDescent="0.25">
      <c r="A56" s="159" t="s">
        <v>36</v>
      </c>
      <c r="B56" s="165"/>
      <c r="C56" s="165"/>
      <c r="D56" s="160" t="s">
        <v>159</v>
      </c>
      <c r="E56" s="165"/>
      <c r="F56" s="9">
        <v>0</v>
      </c>
      <c r="G56" s="9">
        <v>0</v>
      </c>
      <c r="H56" s="8">
        <f t="shared" si="2"/>
        <v>20</v>
      </c>
      <c r="I56" s="9"/>
      <c r="J56" s="9"/>
      <c r="K56" s="8"/>
      <c r="L56" s="17">
        <v>20</v>
      </c>
    </row>
    <row r="57" spans="1:12" x14ac:dyDescent="0.25">
      <c r="A57" s="159" t="s">
        <v>36</v>
      </c>
      <c r="B57" s="165"/>
      <c r="C57" s="165"/>
      <c r="D57" s="160" t="s">
        <v>117</v>
      </c>
      <c r="E57" s="165"/>
      <c r="F57" s="9">
        <v>0</v>
      </c>
      <c r="G57" s="9">
        <v>0</v>
      </c>
      <c r="H57" s="8">
        <f t="shared" si="2"/>
        <v>10</v>
      </c>
      <c r="I57" s="9"/>
      <c r="J57" s="9"/>
      <c r="K57" s="8"/>
      <c r="L57" s="17">
        <v>10</v>
      </c>
    </row>
    <row r="58" spans="1:12" x14ac:dyDescent="0.25">
      <c r="A58" s="159" t="s">
        <v>37</v>
      </c>
      <c r="B58" s="165"/>
      <c r="C58" s="165"/>
      <c r="D58" s="160" t="s">
        <v>160</v>
      </c>
      <c r="E58" s="165"/>
      <c r="F58" s="9">
        <v>0</v>
      </c>
      <c r="G58" s="9">
        <v>0</v>
      </c>
      <c r="H58" s="8">
        <f t="shared" si="2"/>
        <v>280</v>
      </c>
      <c r="I58" s="9"/>
      <c r="J58" s="9"/>
      <c r="K58" s="8"/>
      <c r="L58" s="17">
        <v>280</v>
      </c>
    </row>
    <row r="59" spans="1:12" x14ac:dyDescent="0.25">
      <c r="A59" s="159" t="s">
        <v>37</v>
      </c>
      <c r="B59" s="165"/>
      <c r="C59" s="165"/>
      <c r="D59" s="160" t="s">
        <v>161</v>
      </c>
      <c r="E59" s="165"/>
      <c r="F59" s="9">
        <v>0</v>
      </c>
      <c r="G59" s="9">
        <v>0</v>
      </c>
      <c r="H59" s="8">
        <f t="shared" si="2"/>
        <v>50</v>
      </c>
      <c r="I59" s="9"/>
      <c r="J59" s="9"/>
      <c r="K59" s="8"/>
      <c r="L59" s="17">
        <v>50</v>
      </c>
    </row>
    <row r="60" spans="1:12" x14ac:dyDescent="0.25">
      <c r="A60" s="159" t="s">
        <v>37</v>
      </c>
      <c r="B60" s="165"/>
      <c r="C60" s="165"/>
      <c r="D60" s="160" t="s">
        <v>118</v>
      </c>
      <c r="E60" s="165"/>
      <c r="F60" s="9">
        <v>0</v>
      </c>
      <c r="G60" s="9">
        <v>0</v>
      </c>
      <c r="H60" s="8">
        <f t="shared" si="2"/>
        <v>20</v>
      </c>
      <c r="I60" s="9"/>
      <c r="J60" s="9"/>
      <c r="K60" s="8"/>
      <c r="L60" s="17">
        <v>20</v>
      </c>
    </row>
    <row r="61" spans="1:12" x14ac:dyDescent="0.25">
      <c r="A61" s="159" t="s">
        <v>80</v>
      </c>
      <c r="B61" s="165"/>
      <c r="C61" s="165"/>
      <c r="D61" s="160" t="s">
        <v>162</v>
      </c>
      <c r="E61" s="165"/>
      <c r="F61" s="9">
        <v>0</v>
      </c>
      <c r="G61" s="9">
        <v>0</v>
      </c>
      <c r="H61" s="8">
        <f t="shared" si="2"/>
        <v>70</v>
      </c>
      <c r="I61" s="9"/>
      <c r="J61" s="9"/>
      <c r="K61" s="8"/>
      <c r="L61" s="17">
        <v>70</v>
      </c>
    </row>
    <row r="62" spans="1:12" x14ac:dyDescent="0.25">
      <c r="A62" s="159" t="s">
        <v>80</v>
      </c>
      <c r="B62" s="165"/>
      <c r="C62" s="165"/>
      <c r="D62" s="160" t="s">
        <v>163</v>
      </c>
      <c r="E62" s="165"/>
      <c r="F62" s="9">
        <v>0</v>
      </c>
      <c r="G62" s="9">
        <v>0</v>
      </c>
      <c r="H62" s="8">
        <f t="shared" si="2"/>
        <v>20</v>
      </c>
      <c r="I62" s="9"/>
      <c r="J62" s="9"/>
      <c r="K62" s="8"/>
      <c r="L62" s="17">
        <v>20</v>
      </c>
    </row>
    <row r="63" spans="1:12" x14ac:dyDescent="0.25">
      <c r="A63" s="159" t="s">
        <v>80</v>
      </c>
      <c r="B63" s="165"/>
      <c r="C63" s="165"/>
      <c r="D63" s="160" t="s">
        <v>119</v>
      </c>
      <c r="E63" s="165"/>
      <c r="F63" s="9">
        <v>0</v>
      </c>
      <c r="G63" s="9">
        <v>0</v>
      </c>
      <c r="H63" s="8">
        <f t="shared" si="2"/>
        <v>10</v>
      </c>
      <c r="I63" s="9"/>
      <c r="J63" s="9"/>
      <c r="K63" s="8"/>
      <c r="L63" s="17">
        <v>10</v>
      </c>
    </row>
    <row r="64" spans="1:12" x14ac:dyDescent="0.25">
      <c r="A64" s="204" t="s">
        <v>101</v>
      </c>
      <c r="B64" s="205"/>
      <c r="C64" s="206"/>
      <c r="D64" s="141" t="s">
        <v>120</v>
      </c>
      <c r="E64" s="115"/>
      <c r="F64" s="9">
        <v>1500</v>
      </c>
      <c r="G64" s="9">
        <v>1500</v>
      </c>
      <c r="H64" s="8">
        <f t="shared" si="2"/>
        <v>1300</v>
      </c>
      <c r="I64" s="9"/>
      <c r="J64" s="9"/>
      <c r="K64" s="8"/>
      <c r="L64" s="17">
        <v>-200</v>
      </c>
    </row>
    <row r="65" spans="1:12" x14ac:dyDescent="0.25">
      <c r="A65" s="159" t="s">
        <v>38</v>
      </c>
      <c r="B65" s="165"/>
      <c r="C65" s="165"/>
      <c r="D65" s="160" t="s">
        <v>122</v>
      </c>
      <c r="E65" s="165"/>
      <c r="F65" s="9">
        <v>1900</v>
      </c>
      <c r="G65" s="9">
        <v>1900</v>
      </c>
      <c r="H65" s="8">
        <f t="shared" si="2"/>
        <v>1830</v>
      </c>
      <c r="I65" s="9"/>
      <c r="J65" s="9"/>
      <c r="K65" s="8"/>
      <c r="L65" s="17">
        <v>-70</v>
      </c>
    </row>
    <row r="66" spans="1:12" x14ac:dyDescent="0.25">
      <c r="A66" s="159" t="s">
        <v>38</v>
      </c>
      <c r="B66" s="165"/>
      <c r="C66" s="165"/>
      <c r="D66" s="160" t="s">
        <v>164</v>
      </c>
      <c r="E66" s="165"/>
      <c r="F66" s="9">
        <v>1900</v>
      </c>
      <c r="G66" s="9">
        <v>1900</v>
      </c>
      <c r="H66" s="8">
        <f t="shared" si="2"/>
        <v>1850</v>
      </c>
      <c r="I66" s="9"/>
      <c r="J66" s="9"/>
      <c r="K66" s="8"/>
      <c r="L66" s="17">
        <v>-50</v>
      </c>
    </row>
    <row r="67" spans="1:12" x14ac:dyDescent="0.25">
      <c r="A67" s="159" t="s">
        <v>38</v>
      </c>
      <c r="B67" s="165"/>
      <c r="C67" s="165"/>
      <c r="D67" s="160" t="s">
        <v>121</v>
      </c>
      <c r="E67" s="165"/>
      <c r="F67" s="9">
        <v>1450</v>
      </c>
      <c r="G67" s="9">
        <v>1450</v>
      </c>
      <c r="H67" s="8">
        <f t="shared" si="2"/>
        <v>1400</v>
      </c>
      <c r="I67" s="9"/>
      <c r="J67" s="9"/>
      <c r="K67" s="8"/>
      <c r="L67" s="17">
        <v>-50</v>
      </c>
    </row>
    <row r="68" spans="1:12" x14ac:dyDescent="0.25">
      <c r="A68" s="140" t="s">
        <v>102</v>
      </c>
      <c r="B68" s="114"/>
      <c r="C68" s="115"/>
      <c r="D68" s="141" t="s">
        <v>126</v>
      </c>
      <c r="E68" s="115"/>
      <c r="F68" s="9">
        <v>1000</v>
      </c>
      <c r="G68" s="9">
        <v>1000</v>
      </c>
      <c r="H68" s="8">
        <f t="shared" si="2"/>
        <v>900</v>
      </c>
      <c r="I68" s="9"/>
      <c r="J68" s="9"/>
      <c r="K68" s="8"/>
      <c r="L68" s="17">
        <v>-100</v>
      </c>
    </row>
    <row r="69" spans="1:12" x14ac:dyDescent="0.25">
      <c r="A69" s="140" t="s">
        <v>103</v>
      </c>
      <c r="B69" s="114"/>
      <c r="C69" s="115"/>
      <c r="D69" s="141" t="s">
        <v>39</v>
      </c>
      <c r="E69" s="115"/>
      <c r="F69" s="9">
        <v>200</v>
      </c>
      <c r="G69" s="9">
        <v>200</v>
      </c>
      <c r="H69" s="8">
        <f t="shared" si="2"/>
        <v>170</v>
      </c>
      <c r="I69" s="9"/>
      <c r="J69" s="9"/>
      <c r="K69" s="8"/>
      <c r="L69" s="17">
        <v>-30</v>
      </c>
    </row>
    <row r="70" spans="1:12" x14ac:dyDescent="0.25">
      <c r="A70" s="159" t="s">
        <v>40</v>
      </c>
      <c r="B70" s="165"/>
      <c r="C70" s="165"/>
      <c r="D70" s="160" t="s">
        <v>123</v>
      </c>
      <c r="E70" s="165"/>
      <c r="F70" s="9">
        <v>1300</v>
      </c>
      <c r="G70" s="9">
        <v>1300</v>
      </c>
      <c r="H70" s="8">
        <f t="shared" si="2"/>
        <v>2300</v>
      </c>
      <c r="I70" s="9"/>
      <c r="J70" s="9"/>
      <c r="K70" s="8"/>
      <c r="L70" s="17">
        <v>1000</v>
      </c>
    </row>
    <row r="71" spans="1:12" x14ac:dyDescent="0.25">
      <c r="A71" s="159" t="s">
        <v>40</v>
      </c>
      <c r="B71" s="165"/>
      <c r="C71" s="165"/>
      <c r="D71" s="160" t="s">
        <v>124</v>
      </c>
      <c r="E71" s="165"/>
      <c r="F71" s="9">
        <v>500</v>
      </c>
      <c r="G71" s="9">
        <v>500</v>
      </c>
      <c r="H71" s="8">
        <f t="shared" si="2"/>
        <v>400</v>
      </c>
      <c r="I71" s="9"/>
      <c r="J71" s="9"/>
      <c r="K71" s="8"/>
      <c r="L71" s="17">
        <v>-100</v>
      </c>
    </row>
    <row r="72" spans="1:12" x14ac:dyDescent="0.25">
      <c r="A72" s="159" t="s">
        <v>40</v>
      </c>
      <c r="B72" s="165"/>
      <c r="C72" s="165"/>
      <c r="D72" s="160" t="s">
        <v>125</v>
      </c>
      <c r="E72" s="165"/>
      <c r="F72" s="9">
        <v>400</v>
      </c>
      <c r="G72" s="9">
        <v>300</v>
      </c>
      <c r="H72" s="8">
        <f t="shared" si="2"/>
        <v>200</v>
      </c>
      <c r="I72" s="9"/>
      <c r="J72" s="9"/>
      <c r="K72" s="8"/>
      <c r="L72" s="17">
        <v>-100</v>
      </c>
    </row>
    <row r="73" spans="1:12" x14ac:dyDescent="0.25">
      <c r="A73" s="159" t="s">
        <v>40</v>
      </c>
      <c r="B73" s="165"/>
      <c r="C73" s="165"/>
      <c r="D73" s="160" t="s">
        <v>41</v>
      </c>
      <c r="E73" s="165"/>
      <c r="F73" s="9">
        <v>50</v>
      </c>
      <c r="G73" s="9">
        <v>50</v>
      </c>
      <c r="H73" s="8">
        <f t="shared" si="2"/>
        <v>0</v>
      </c>
      <c r="I73" s="9"/>
      <c r="J73" s="9"/>
      <c r="K73" s="8"/>
      <c r="L73" s="17">
        <v>-50</v>
      </c>
    </row>
    <row r="74" spans="1:12" x14ac:dyDescent="0.25">
      <c r="A74" s="159" t="s">
        <v>40</v>
      </c>
      <c r="B74" s="165"/>
      <c r="C74" s="165"/>
      <c r="D74" s="160" t="s">
        <v>42</v>
      </c>
      <c r="E74" s="165"/>
      <c r="F74" s="9">
        <v>200</v>
      </c>
      <c r="G74" s="9">
        <v>200</v>
      </c>
      <c r="H74" s="8">
        <f t="shared" si="2"/>
        <v>245</v>
      </c>
      <c r="I74" s="9"/>
      <c r="J74" s="9"/>
      <c r="K74" s="8"/>
      <c r="L74" s="17">
        <v>45</v>
      </c>
    </row>
    <row r="75" spans="1:12" x14ac:dyDescent="0.25">
      <c r="A75" s="159" t="s">
        <v>40</v>
      </c>
      <c r="B75" s="165"/>
      <c r="C75" s="165"/>
      <c r="D75" s="160" t="s">
        <v>43</v>
      </c>
      <c r="E75" s="165"/>
      <c r="F75" s="9">
        <v>200</v>
      </c>
      <c r="G75" s="9">
        <v>200</v>
      </c>
      <c r="H75" s="8">
        <f t="shared" si="2"/>
        <v>150</v>
      </c>
      <c r="I75" s="9"/>
      <c r="J75" s="9"/>
      <c r="K75" s="8"/>
      <c r="L75" s="17">
        <v>-50</v>
      </c>
    </row>
    <row r="76" spans="1:12" x14ac:dyDescent="0.25">
      <c r="A76" s="159" t="s">
        <v>40</v>
      </c>
      <c r="B76" s="165"/>
      <c r="C76" s="165"/>
      <c r="D76" s="160" t="s">
        <v>44</v>
      </c>
      <c r="E76" s="165"/>
      <c r="F76" s="9">
        <v>200</v>
      </c>
      <c r="G76" s="9">
        <v>350</v>
      </c>
      <c r="H76" s="8">
        <f t="shared" si="2"/>
        <v>270</v>
      </c>
      <c r="I76" s="9"/>
      <c r="J76" s="9"/>
      <c r="K76" s="8"/>
      <c r="L76" s="17">
        <v>-80</v>
      </c>
    </row>
    <row r="77" spans="1:12" x14ac:dyDescent="0.25">
      <c r="A77" s="159" t="s">
        <v>40</v>
      </c>
      <c r="B77" s="165"/>
      <c r="C77" s="165"/>
      <c r="D77" s="160" t="s">
        <v>45</v>
      </c>
      <c r="E77" s="165"/>
      <c r="F77" s="9">
        <v>25</v>
      </c>
      <c r="G77" s="9">
        <v>25</v>
      </c>
      <c r="H77" s="8">
        <f t="shared" si="2"/>
        <v>0</v>
      </c>
      <c r="I77" s="9"/>
      <c r="J77" s="9"/>
      <c r="K77" s="8"/>
      <c r="L77" s="17">
        <v>-25</v>
      </c>
    </row>
    <row r="78" spans="1:12" x14ac:dyDescent="0.25">
      <c r="A78" s="159" t="s">
        <v>40</v>
      </c>
      <c r="B78" s="165"/>
      <c r="C78" s="165"/>
      <c r="D78" s="160" t="s">
        <v>46</v>
      </c>
      <c r="E78" s="165"/>
      <c r="F78" s="9">
        <v>100</v>
      </c>
      <c r="G78" s="9">
        <v>100</v>
      </c>
      <c r="H78" s="8">
        <f t="shared" si="2"/>
        <v>50</v>
      </c>
      <c r="I78" s="9"/>
      <c r="J78" s="9"/>
      <c r="K78" s="8"/>
      <c r="L78" s="17">
        <v>-50</v>
      </c>
    </row>
    <row r="79" spans="1:12" x14ac:dyDescent="0.25">
      <c r="A79" s="159" t="s">
        <v>40</v>
      </c>
      <c r="B79" s="165"/>
      <c r="C79" s="165"/>
      <c r="D79" s="160" t="s">
        <v>47</v>
      </c>
      <c r="E79" s="165"/>
      <c r="F79" s="9">
        <v>100</v>
      </c>
      <c r="G79" s="9">
        <v>100</v>
      </c>
      <c r="H79" s="8">
        <f t="shared" si="2"/>
        <v>50</v>
      </c>
      <c r="I79" s="9"/>
      <c r="J79" s="9"/>
      <c r="K79" s="8"/>
      <c r="L79" s="17">
        <v>-50</v>
      </c>
    </row>
    <row r="80" spans="1:12" x14ac:dyDescent="0.25">
      <c r="A80" s="159" t="s">
        <v>40</v>
      </c>
      <c r="B80" s="165"/>
      <c r="C80" s="165"/>
      <c r="D80" s="160" t="s">
        <v>48</v>
      </c>
      <c r="E80" s="165"/>
      <c r="F80" s="9">
        <v>100</v>
      </c>
      <c r="G80" s="9">
        <v>100</v>
      </c>
      <c r="H80" s="8">
        <f t="shared" si="2"/>
        <v>50</v>
      </c>
      <c r="I80" s="9"/>
      <c r="J80" s="9"/>
      <c r="K80" s="8"/>
      <c r="L80" s="17">
        <v>-50</v>
      </c>
    </row>
    <row r="81" spans="1:12" x14ac:dyDescent="0.25">
      <c r="A81" s="159" t="s">
        <v>40</v>
      </c>
      <c r="B81" s="165"/>
      <c r="C81" s="165"/>
      <c r="D81" s="160" t="s">
        <v>49</v>
      </c>
      <c r="E81" s="165"/>
      <c r="F81" s="9">
        <v>300</v>
      </c>
      <c r="G81" s="9">
        <v>300</v>
      </c>
      <c r="H81" s="8">
        <f t="shared" si="2"/>
        <v>450</v>
      </c>
      <c r="I81" s="9"/>
      <c r="J81" s="9"/>
      <c r="K81" s="8"/>
      <c r="L81" s="17">
        <v>150</v>
      </c>
    </row>
    <row r="82" spans="1:12" x14ac:dyDescent="0.25">
      <c r="A82" s="159" t="s">
        <v>40</v>
      </c>
      <c r="B82" s="165"/>
      <c r="C82" s="165"/>
      <c r="D82" s="160" t="s">
        <v>50</v>
      </c>
      <c r="E82" s="165"/>
      <c r="F82" s="9">
        <v>600</v>
      </c>
      <c r="G82" s="9">
        <v>400</v>
      </c>
      <c r="H82" s="8">
        <f t="shared" si="2"/>
        <v>300</v>
      </c>
      <c r="I82" s="9"/>
      <c r="J82" s="9"/>
      <c r="K82" s="8"/>
      <c r="L82" s="17">
        <v>-100</v>
      </c>
    </row>
    <row r="83" spans="1:12" x14ac:dyDescent="0.25">
      <c r="A83" s="159" t="s">
        <v>40</v>
      </c>
      <c r="B83" s="165"/>
      <c r="C83" s="165"/>
      <c r="D83" s="160" t="s">
        <v>51</v>
      </c>
      <c r="E83" s="165"/>
      <c r="F83" s="9">
        <v>60</v>
      </c>
      <c r="G83" s="9">
        <v>60</v>
      </c>
      <c r="H83" s="8">
        <f t="shared" si="2"/>
        <v>0</v>
      </c>
      <c r="I83" s="9"/>
      <c r="J83" s="9"/>
      <c r="K83" s="8"/>
      <c r="L83" s="17">
        <v>-60</v>
      </c>
    </row>
    <row r="84" spans="1:12" ht="15.75" thickBot="1" x14ac:dyDescent="0.3">
      <c r="A84" s="166" t="s">
        <v>53</v>
      </c>
      <c r="B84" s="167"/>
      <c r="C84" s="167"/>
      <c r="D84" s="168" t="s">
        <v>52</v>
      </c>
      <c r="E84" s="167"/>
      <c r="F84" s="11">
        <v>30</v>
      </c>
      <c r="G84" s="11">
        <v>30</v>
      </c>
      <c r="H84" s="8">
        <f t="shared" si="2"/>
        <v>0</v>
      </c>
      <c r="I84" s="11"/>
      <c r="J84" s="11"/>
      <c r="K84" s="11"/>
      <c r="L84" s="18">
        <v>-30</v>
      </c>
    </row>
    <row r="85" spans="1:12" x14ac:dyDescent="0.25">
      <c r="A85" s="169" t="s">
        <v>53</v>
      </c>
      <c r="B85" s="170"/>
      <c r="C85" s="170"/>
      <c r="D85" s="171" t="s">
        <v>55</v>
      </c>
      <c r="E85" s="170"/>
      <c r="F85" s="12">
        <v>300</v>
      </c>
      <c r="G85" s="12">
        <v>300</v>
      </c>
      <c r="H85" s="8">
        <f t="shared" si="2"/>
        <v>150</v>
      </c>
      <c r="I85" s="12"/>
      <c r="J85" s="12"/>
      <c r="K85" s="12"/>
      <c r="L85" s="19">
        <v>-150</v>
      </c>
    </row>
    <row r="86" spans="1:12" x14ac:dyDescent="0.25">
      <c r="A86" s="159" t="s">
        <v>53</v>
      </c>
      <c r="B86" s="165"/>
      <c r="C86" s="165"/>
      <c r="D86" s="160" t="s">
        <v>54</v>
      </c>
      <c r="E86" s="165"/>
      <c r="F86" s="9">
        <v>100</v>
      </c>
      <c r="G86" s="9">
        <v>100</v>
      </c>
      <c r="H86" s="8">
        <f t="shared" si="2"/>
        <v>50</v>
      </c>
      <c r="I86" s="9"/>
      <c r="J86" s="9"/>
      <c r="K86" s="8"/>
      <c r="L86" s="17">
        <v>-50</v>
      </c>
    </row>
    <row r="87" spans="1:12" x14ac:dyDescent="0.25">
      <c r="A87" s="159" t="s">
        <v>58</v>
      </c>
      <c r="B87" s="165"/>
      <c r="C87" s="165"/>
      <c r="D87" s="160" t="s">
        <v>165</v>
      </c>
      <c r="E87" s="165"/>
      <c r="F87" s="9">
        <v>0</v>
      </c>
      <c r="G87" s="9">
        <v>0</v>
      </c>
      <c r="H87" s="8">
        <f t="shared" si="2"/>
        <v>30</v>
      </c>
      <c r="I87" s="9"/>
      <c r="J87" s="9"/>
      <c r="K87" s="8"/>
      <c r="L87" s="17">
        <v>30</v>
      </c>
    </row>
    <row r="88" spans="1:12" x14ac:dyDescent="0.25">
      <c r="A88" s="159" t="s">
        <v>58</v>
      </c>
      <c r="B88" s="165"/>
      <c r="C88" s="165"/>
      <c r="D88" s="160" t="s">
        <v>166</v>
      </c>
      <c r="E88" s="165"/>
      <c r="F88" s="9">
        <v>0</v>
      </c>
      <c r="G88" s="9">
        <v>0</v>
      </c>
      <c r="H88" s="8">
        <f t="shared" si="2"/>
        <v>150</v>
      </c>
      <c r="I88" s="9"/>
      <c r="J88" s="9"/>
      <c r="K88" s="8"/>
      <c r="L88" s="17">
        <v>150</v>
      </c>
    </row>
    <row r="89" spans="1:12" x14ac:dyDescent="0.25">
      <c r="A89" s="159" t="s">
        <v>58</v>
      </c>
      <c r="B89" s="165"/>
      <c r="C89" s="165"/>
      <c r="D89" s="160" t="s">
        <v>56</v>
      </c>
      <c r="E89" s="165"/>
      <c r="F89" s="9">
        <v>60</v>
      </c>
      <c r="G89" s="9">
        <v>60</v>
      </c>
      <c r="H89" s="8">
        <f t="shared" si="2"/>
        <v>30</v>
      </c>
      <c r="I89" s="9"/>
      <c r="J89" s="9"/>
      <c r="K89" s="8"/>
      <c r="L89" s="17">
        <v>-30</v>
      </c>
    </row>
    <row r="90" spans="1:12" x14ac:dyDescent="0.25">
      <c r="A90" s="159" t="s">
        <v>59</v>
      </c>
      <c r="B90" s="165"/>
      <c r="C90" s="165"/>
      <c r="D90" s="160" t="s">
        <v>57</v>
      </c>
      <c r="E90" s="165"/>
      <c r="F90" s="9">
        <v>400</v>
      </c>
      <c r="G90" s="9">
        <v>300</v>
      </c>
      <c r="H90" s="8">
        <f t="shared" si="2"/>
        <v>50</v>
      </c>
      <c r="I90" s="9"/>
      <c r="J90" s="9"/>
      <c r="K90" s="8"/>
      <c r="L90" s="17">
        <v>-250</v>
      </c>
    </row>
    <row r="91" spans="1:12" x14ac:dyDescent="0.25">
      <c r="A91" s="140" t="s">
        <v>59</v>
      </c>
      <c r="B91" s="114"/>
      <c r="C91" s="115"/>
      <c r="D91" s="141" t="s">
        <v>104</v>
      </c>
      <c r="E91" s="115"/>
      <c r="F91" s="9">
        <v>100</v>
      </c>
      <c r="G91" s="9">
        <v>100</v>
      </c>
      <c r="H91" s="8">
        <f t="shared" si="2"/>
        <v>103</v>
      </c>
      <c r="I91" s="9"/>
      <c r="J91" s="9"/>
      <c r="K91" s="8"/>
      <c r="L91" s="17">
        <v>3</v>
      </c>
    </row>
    <row r="92" spans="1:12" x14ac:dyDescent="0.25">
      <c r="A92" s="159" t="s">
        <v>61</v>
      </c>
      <c r="B92" s="165"/>
      <c r="C92" s="165"/>
      <c r="D92" s="160" t="s">
        <v>60</v>
      </c>
      <c r="E92" s="165"/>
      <c r="F92" s="9">
        <v>530</v>
      </c>
      <c r="G92" s="9">
        <v>530</v>
      </c>
      <c r="H92" s="8">
        <f t="shared" si="2"/>
        <v>750</v>
      </c>
      <c r="I92" s="9"/>
      <c r="J92" s="9"/>
      <c r="K92" s="8"/>
      <c r="L92" s="17">
        <v>220</v>
      </c>
    </row>
    <row r="93" spans="1:12" x14ac:dyDescent="0.25">
      <c r="A93" s="159" t="s">
        <v>63</v>
      </c>
      <c r="B93" s="165"/>
      <c r="C93" s="165"/>
      <c r="D93" s="160" t="s">
        <v>62</v>
      </c>
      <c r="E93" s="165"/>
      <c r="F93" s="9">
        <v>120</v>
      </c>
      <c r="G93" s="9">
        <v>120</v>
      </c>
      <c r="H93" s="8">
        <f t="shared" si="2"/>
        <v>304</v>
      </c>
      <c r="I93" s="9"/>
      <c r="J93" s="9"/>
      <c r="K93" s="8"/>
      <c r="L93" s="17">
        <v>184</v>
      </c>
    </row>
    <row r="94" spans="1:12" x14ac:dyDescent="0.25">
      <c r="A94" s="159" t="s">
        <v>65</v>
      </c>
      <c r="B94" s="165"/>
      <c r="C94" s="165"/>
      <c r="D94" s="160" t="s">
        <v>64</v>
      </c>
      <c r="E94" s="165"/>
      <c r="F94" s="9">
        <v>50</v>
      </c>
      <c r="G94" s="9">
        <v>50</v>
      </c>
      <c r="H94" s="8">
        <f t="shared" si="2"/>
        <v>0</v>
      </c>
      <c r="I94" s="9"/>
      <c r="J94" s="9"/>
      <c r="K94" s="8"/>
      <c r="L94" s="17">
        <v>-50</v>
      </c>
    </row>
    <row r="95" spans="1:12" x14ac:dyDescent="0.25">
      <c r="A95" s="140" t="s">
        <v>66</v>
      </c>
      <c r="B95" s="114"/>
      <c r="C95" s="115"/>
      <c r="D95" s="141" t="s">
        <v>127</v>
      </c>
      <c r="E95" s="115"/>
      <c r="F95" s="9">
        <v>1200</v>
      </c>
      <c r="G95" s="9">
        <v>1200</v>
      </c>
      <c r="H95" s="8">
        <f t="shared" si="2"/>
        <v>700</v>
      </c>
      <c r="I95" s="9"/>
      <c r="J95" s="9"/>
      <c r="K95" s="8"/>
      <c r="L95" s="17">
        <v>-500</v>
      </c>
    </row>
    <row r="96" spans="1:12" x14ac:dyDescent="0.25">
      <c r="A96" s="159" t="s">
        <v>66</v>
      </c>
      <c r="B96" s="165"/>
      <c r="C96" s="165"/>
      <c r="D96" s="160" t="s">
        <v>128</v>
      </c>
      <c r="E96" s="165"/>
      <c r="F96" s="9">
        <v>550</v>
      </c>
      <c r="G96" s="9">
        <v>550</v>
      </c>
      <c r="H96" s="8">
        <f t="shared" si="2"/>
        <v>1350</v>
      </c>
      <c r="I96" s="9"/>
      <c r="J96" s="9"/>
      <c r="K96" s="8"/>
      <c r="L96" s="17">
        <v>800</v>
      </c>
    </row>
    <row r="97" spans="1:12" x14ac:dyDescent="0.25">
      <c r="A97" s="140" t="s">
        <v>66</v>
      </c>
      <c r="B97" s="114"/>
      <c r="C97" s="115"/>
      <c r="D97" s="141" t="s">
        <v>96</v>
      </c>
      <c r="E97" s="115"/>
      <c r="F97" s="9">
        <v>3000</v>
      </c>
      <c r="G97" s="9">
        <v>3000</v>
      </c>
      <c r="H97" s="8">
        <f t="shared" si="2"/>
        <v>1680</v>
      </c>
      <c r="I97" s="9"/>
      <c r="J97" s="9"/>
      <c r="K97" s="8"/>
      <c r="L97" s="17">
        <v>-1320</v>
      </c>
    </row>
    <row r="98" spans="1:12" x14ac:dyDescent="0.25">
      <c r="A98" s="159" t="s">
        <v>66</v>
      </c>
      <c r="B98" s="165"/>
      <c r="C98" s="165"/>
      <c r="D98" s="160" t="s">
        <v>67</v>
      </c>
      <c r="E98" s="165"/>
      <c r="F98" s="9">
        <v>8000</v>
      </c>
      <c r="G98" s="9">
        <v>8000</v>
      </c>
      <c r="H98" s="8">
        <f t="shared" si="2"/>
        <v>8055</v>
      </c>
      <c r="I98" s="9"/>
      <c r="J98" s="9"/>
      <c r="K98" s="8"/>
      <c r="L98" s="17">
        <v>55</v>
      </c>
    </row>
    <row r="99" spans="1:12" x14ac:dyDescent="0.25">
      <c r="A99" s="159" t="s">
        <v>66</v>
      </c>
      <c r="B99" s="165"/>
      <c r="C99" s="165"/>
      <c r="D99" s="141" t="s">
        <v>96</v>
      </c>
      <c r="E99" s="115"/>
      <c r="F99" s="9">
        <v>3000</v>
      </c>
      <c r="G99" s="9">
        <v>3000</v>
      </c>
      <c r="H99" s="8">
        <f t="shared" si="2"/>
        <v>2800</v>
      </c>
      <c r="I99" s="9"/>
      <c r="J99" s="9"/>
      <c r="K99" s="8"/>
      <c r="L99" s="17">
        <v>-200</v>
      </c>
    </row>
    <row r="100" spans="1:12" x14ac:dyDescent="0.25">
      <c r="A100" s="140" t="s">
        <v>66</v>
      </c>
      <c r="B100" s="114"/>
      <c r="C100" s="115"/>
      <c r="D100" s="141" t="s">
        <v>105</v>
      </c>
      <c r="E100" s="115"/>
      <c r="F100" s="9">
        <v>100</v>
      </c>
      <c r="G100" s="9">
        <v>100</v>
      </c>
      <c r="H100" s="8">
        <f t="shared" si="2"/>
        <v>0</v>
      </c>
      <c r="I100" s="9"/>
      <c r="J100" s="9"/>
      <c r="K100" s="8"/>
      <c r="L100" s="17">
        <v>-100</v>
      </c>
    </row>
    <row r="101" spans="1:12" x14ac:dyDescent="0.25">
      <c r="A101" s="159" t="s">
        <v>66</v>
      </c>
      <c r="B101" s="165"/>
      <c r="C101" s="165"/>
      <c r="D101" s="160" t="s">
        <v>68</v>
      </c>
      <c r="E101" s="165"/>
      <c r="F101" s="9">
        <v>100</v>
      </c>
      <c r="G101" s="9">
        <v>100</v>
      </c>
      <c r="H101" s="8">
        <f t="shared" si="2"/>
        <v>280</v>
      </c>
      <c r="I101" s="9"/>
      <c r="J101" s="9"/>
      <c r="K101" s="8"/>
      <c r="L101" s="17">
        <v>180</v>
      </c>
    </row>
    <row r="102" spans="1:12" x14ac:dyDescent="0.25">
      <c r="A102" s="159" t="s">
        <v>66</v>
      </c>
      <c r="B102" s="165"/>
      <c r="C102" s="165"/>
      <c r="D102" s="160" t="s">
        <v>69</v>
      </c>
      <c r="E102" s="165"/>
      <c r="F102" s="9">
        <v>50</v>
      </c>
      <c r="G102" s="9">
        <v>0</v>
      </c>
      <c r="H102" s="8">
        <f t="shared" si="2"/>
        <v>20</v>
      </c>
      <c r="I102" s="9"/>
      <c r="J102" s="9"/>
      <c r="K102" s="8"/>
      <c r="L102" s="17">
        <v>20</v>
      </c>
    </row>
    <row r="103" spans="1:12" x14ac:dyDescent="0.25">
      <c r="A103" s="159" t="s">
        <v>66</v>
      </c>
      <c r="B103" s="165"/>
      <c r="C103" s="165"/>
      <c r="D103" s="160" t="s">
        <v>70</v>
      </c>
      <c r="E103" s="165"/>
      <c r="F103" s="9">
        <v>80</v>
      </c>
      <c r="G103" s="9">
        <v>80</v>
      </c>
      <c r="H103" s="8">
        <f t="shared" si="2"/>
        <v>0</v>
      </c>
      <c r="I103" s="9"/>
      <c r="J103" s="9"/>
      <c r="K103" s="8"/>
      <c r="L103" s="17">
        <v>-80</v>
      </c>
    </row>
    <row r="104" spans="1:12" x14ac:dyDescent="0.25">
      <c r="A104" s="159" t="s">
        <v>66</v>
      </c>
      <c r="B104" s="165"/>
      <c r="C104" s="165"/>
      <c r="D104" s="160" t="s">
        <v>71</v>
      </c>
      <c r="E104" s="165"/>
      <c r="F104" s="9">
        <v>100</v>
      </c>
      <c r="G104" s="9">
        <v>100</v>
      </c>
      <c r="H104" s="8">
        <f t="shared" ref="H104:H121" si="3">G104+L104</f>
        <v>0</v>
      </c>
      <c r="I104" s="9"/>
      <c r="J104" s="9"/>
      <c r="K104" s="8"/>
      <c r="L104" s="17">
        <v>-100</v>
      </c>
    </row>
    <row r="105" spans="1:12" x14ac:dyDescent="0.25">
      <c r="A105" s="159" t="s">
        <v>66</v>
      </c>
      <c r="B105" s="165"/>
      <c r="C105" s="165"/>
      <c r="D105" s="160" t="s">
        <v>72</v>
      </c>
      <c r="E105" s="165"/>
      <c r="F105" s="9">
        <v>700</v>
      </c>
      <c r="G105" s="9">
        <v>540</v>
      </c>
      <c r="H105" s="8">
        <f t="shared" si="3"/>
        <v>300</v>
      </c>
      <c r="I105" s="9"/>
      <c r="J105" s="9"/>
      <c r="K105" s="8"/>
      <c r="L105" s="17">
        <v>-240</v>
      </c>
    </row>
    <row r="106" spans="1:12" x14ac:dyDescent="0.25">
      <c r="A106" s="159" t="s">
        <v>74</v>
      </c>
      <c r="B106" s="165"/>
      <c r="C106" s="165"/>
      <c r="D106" s="160" t="s">
        <v>73</v>
      </c>
      <c r="E106" s="165"/>
      <c r="F106" s="9">
        <v>500</v>
      </c>
      <c r="G106" s="9">
        <v>500</v>
      </c>
      <c r="H106" s="8">
        <f t="shared" si="3"/>
        <v>580</v>
      </c>
      <c r="I106" s="9"/>
      <c r="J106" s="9"/>
      <c r="K106" s="8"/>
      <c r="L106" s="17">
        <v>80</v>
      </c>
    </row>
    <row r="107" spans="1:12" x14ac:dyDescent="0.25">
      <c r="A107" s="159" t="s">
        <v>75</v>
      </c>
      <c r="B107" s="165"/>
      <c r="C107" s="165"/>
      <c r="D107" s="160" t="s">
        <v>129</v>
      </c>
      <c r="E107" s="165"/>
      <c r="F107" s="9">
        <v>0</v>
      </c>
      <c r="G107" s="9">
        <v>0</v>
      </c>
      <c r="H107" s="8">
        <f t="shared" si="3"/>
        <v>1500</v>
      </c>
      <c r="I107" s="9"/>
      <c r="J107" s="9"/>
      <c r="K107" s="8"/>
      <c r="L107" s="17">
        <v>1500</v>
      </c>
    </row>
    <row r="108" spans="1:12" x14ac:dyDescent="0.25">
      <c r="A108" s="159" t="s">
        <v>75</v>
      </c>
      <c r="B108" s="165"/>
      <c r="C108" s="165"/>
      <c r="D108" s="160" t="s">
        <v>76</v>
      </c>
      <c r="E108" s="165"/>
      <c r="F108" s="9">
        <v>2400</v>
      </c>
      <c r="G108" s="9">
        <v>2300</v>
      </c>
      <c r="H108" s="8">
        <f t="shared" si="3"/>
        <v>2600</v>
      </c>
      <c r="I108" s="9"/>
      <c r="J108" s="9"/>
      <c r="K108" s="8"/>
      <c r="L108" s="17">
        <v>300</v>
      </c>
    </row>
    <row r="109" spans="1:12" x14ac:dyDescent="0.25">
      <c r="A109" s="159" t="s">
        <v>75</v>
      </c>
      <c r="B109" s="165"/>
      <c r="C109" s="165"/>
      <c r="D109" s="160" t="s">
        <v>77</v>
      </c>
      <c r="E109" s="165"/>
      <c r="F109" s="9">
        <v>1000</v>
      </c>
      <c r="G109" s="9">
        <v>1000</v>
      </c>
      <c r="H109" s="8">
        <f t="shared" si="3"/>
        <v>995</v>
      </c>
      <c r="I109" s="9"/>
      <c r="J109" s="9"/>
      <c r="K109" s="8"/>
      <c r="L109" s="17">
        <v>-5</v>
      </c>
    </row>
    <row r="110" spans="1:12" x14ac:dyDescent="0.25">
      <c r="A110" s="159" t="s">
        <v>75</v>
      </c>
      <c r="B110" s="165"/>
      <c r="C110" s="165"/>
      <c r="D110" s="160" t="s">
        <v>78</v>
      </c>
      <c r="E110" s="165"/>
      <c r="F110" s="9">
        <v>0</v>
      </c>
      <c r="G110" s="9">
        <v>0</v>
      </c>
      <c r="H110" s="8">
        <f t="shared" si="3"/>
        <v>100</v>
      </c>
      <c r="I110" s="9"/>
      <c r="J110" s="9"/>
      <c r="K110" s="8"/>
      <c r="L110" s="17">
        <v>100</v>
      </c>
    </row>
    <row r="111" spans="1:12" x14ac:dyDescent="0.25">
      <c r="A111" s="159" t="s">
        <v>80</v>
      </c>
      <c r="B111" s="165"/>
      <c r="C111" s="165"/>
      <c r="D111" s="160" t="s">
        <v>79</v>
      </c>
      <c r="E111" s="165"/>
      <c r="F111" s="9">
        <v>170</v>
      </c>
      <c r="G111" s="9">
        <v>170</v>
      </c>
      <c r="H111" s="8">
        <f t="shared" si="3"/>
        <v>200</v>
      </c>
      <c r="I111" s="9"/>
      <c r="J111" s="9"/>
      <c r="K111" s="8"/>
      <c r="L111" s="17">
        <v>30</v>
      </c>
    </row>
    <row r="112" spans="1:12" x14ac:dyDescent="0.25">
      <c r="A112" s="159" t="s">
        <v>80</v>
      </c>
      <c r="B112" s="165"/>
      <c r="C112" s="165"/>
      <c r="D112" s="160" t="s">
        <v>81</v>
      </c>
      <c r="E112" s="165"/>
      <c r="F112" s="9">
        <v>10</v>
      </c>
      <c r="G112" s="9">
        <v>10</v>
      </c>
      <c r="H112" s="8">
        <f t="shared" si="3"/>
        <v>15</v>
      </c>
      <c r="I112" s="9"/>
      <c r="J112" s="9"/>
      <c r="K112" s="8"/>
      <c r="L112" s="17">
        <v>5</v>
      </c>
    </row>
    <row r="113" spans="1:12" x14ac:dyDescent="0.25">
      <c r="A113" s="159" t="s">
        <v>80</v>
      </c>
      <c r="B113" s="165"/>
      <c r="C113" s="165"/>
      <c r="D113" s="160" t="s">
        <v>82</v>
      </c>
      <c r="E113" s="165"/>
      <c r="F113" s="9">
        <v>160</v>
      </c>
      <c r="G113" s="9">
        <v>160</v>
      </c>
      <c r="H113" s="8">
        <f t="shared" si="3"/>
        <v>190</v>
      </c>
      <c r="I113" s="9"/>
      <c r="J113" s="9"/>
      <c r="K113" s="8"/>
      <c r="L113" s="17">
        <v>30</v>
      </c>
    </row>
    <row r="114" spans="1:12" x14ac:dyDescent="0.25">
      <c r="A114" s="159" t="s">
        <v>84</v>
      </c>
      <c r="B114" s="160"/>
      <c r="C114" s="160"/>
      <c r="D114" s="160" t="s">
        <v>83</v>
      </c>
      <c r="E114" s="160"/>
      <c r="F114" s="9">
        <v>700</v>
      </c>
      <c r="G114" s="9">
        <v>700</v>
      </c>
      <c r="H114" s="8">
        <f t="shared" si="3"/>
        <v>1100</v>
      </c>
      <c r="I114" s="9"/>
      <c r="J114" s="9"/>
      <c r="K114" s="8"/>
      <c r="L114" s="17">
        <v>400</v>
      </c>
    </row>
    <row r="115" spans="1:12" x14ac:dyDescent="0.25">
      <c r="A115" s="159" t="s">
        <v>84</v>
      </c>
      <c r="B115" s="160"/>
      <c r="C115" s="160"/>
      <c r="D115" s="160" t="s">
        <v>85</v>
      </c>
      <c r="E115" s="160"/>
      <c r="F115" s="9">
        <v>500</v>
      </c>
      <c r="G115" s="9">
        <v>500</v>
      </c>
      <c r="H115" s="8">
        <f t="shared" si="3"/>
        <v>2040</v>
      </c>
      <c r="I115" s="9"/>
      <c r="J115" s="9"/>
      <c r="K115" s="8"/>
      <c r="L115" s="17">
        <v>1540</v>
      </c>
    </row>
    <row r="116" spans="1:12" x14ac:dyDescent="0.25">
      <c r="A116" s="159" t="s">
        <v>93</v>
      </c>
      <c r="B116" s="160"/>
      <c r="C116" s="160"/>
      <c r="D116" s="160" t="s">
        <v>91</v>
      </c>
      <c r="E116" s="160"/>
      <c r="F116" s="9">
        <v>3000</v>
      </c>
      <c r="G116" s="9">
        <v>3000</v>
      </c>
      <c r="H116" s="8">
        <f t="shared" si="3"/>
        <v>1700</v>
      </c>
      <c r="I116" s="9"/>
      <c r="J116" s="9"/>
      <c r="K116" s="8"/>
      <c r="L116" s="17">
        <v>-1300</v>
      </c>
    </row>
    <row r="117" spans="1:12" x14ac:dyDescent="0.25">
      <c r="A117" s="159" t="s">
        <v>87</v>
      </c>
      <c r="B117" s="160"/>
      <c r="C117" s="160"/>
      <c r="D117" s="160" t="s">
        <v>86</v>
      </c>
      <c r="E117" s="160"/>
      <c r="F117" s="9">
        <v>5000</v>
      </c>
      <c r="G117" s="9">
        <v>5000</v>
      </c>
      <c r="H117" s="8">
        <f t="shared" si="3"/>
        <v>0</v>
      </c>
      <c r="I117" s="9"/>
      <c r="J117" s="9"/>
      <c r="K117" s="8"/>
      <c r="L117" s="17">
        <v>-5000</v>
      </c>
    </row>
    <row r="118" spans="1:12" x14ac:dyDescent="0.25">
      <c r="A118" s="159" t="s">
        <v>89</v>
      </c>
      <c r="B118" s="160"/>
      <c r="C118" s="160"/>
      <c r="D118" s="160" t="s">
        <v>88</v>
      </c>
      <c r="E118" s="160"/>
      <c r="F118" s="9">
        <v>2700</v>
      </c>
      <c r="G118" s="9">
        <v>2700</v>
      </c>
      <c r="H118" s="8">
        <f t="shared" si="3"/>
        <v>3100</v>
      </c>
      <c r="I118" s="9"/>
      <c r="J118" s="9"/>
      <c r="K118" s="8"/>
      <c r="L118" s="17">
        <v>400</v>
      </c>
    </row>
    <row r="119" spans="1:12" x14ac:dyDescent="0.25">
      <c r="A119" s="159" t="s">
        <v>92</v>
      </c>
      <c r="B119" s="160"/>
      <c r="C119" s="160"/>
      <c r="D119" s="160" t="s">
        <v>90</v>
      </c>
      <c r="E119" s="160"/>
      <c r="F119" s="9">
        <v>1000</v>
      </c>
      <c r="G119" s="9">
        <v>1000</v>
      </c>
      <c r="H119" s="8">
        <f t="shared" si="3"/>
        <v>120</v>
      </c>
      <c r="I119" s="9"/>
      <c r="J119" s="9"/>
      <c r="K119" s="8"/>
      <c r="L119" s="17">
        <v>-880</v>
      </c>
    </row>
    <row r="120" spans="1:12" x14ac:dyDescent="0.25">
      <c r="A120" s="183" t="s">
        <v>93</v>
      </c>
      <c r="B120" s="184"/>
      <c r="C120" s="184"/>
      <c r="D120" s="184" t="s">
        <v>91</v>
      </c>
      <c r="E120" s="184"/>
      <c r="F120" s="10">
        <v>3600</v>
      </c>
      <c r="G120" s="10">
        <v>3600</v>
      </c>
      <c r="H120" s="21">
        <f t="shared" si="3"/>
        <v>2320</v>
      </c>
      <c r="I120" s="10"/>
      <c r="J120" s="10"/>
      <c r="K120" s="21"/>
      <c r="L120" s="22">
        <v>-1280</v>
      </c>
    </row>
    <row r="121" spans="1:12" ht="15.75" thickBot="1" x14ac:dyDescent="0.3">
      <c r="A121" s="166" t="s">
        <v>142</v>
      </c>
      <c r="B121" s="213"/>
      <c r="C121" s="213"/>
      <c r="D121" s="30" t="s">
        <v>143</v>
      </c>
      <c r="E121" s="30"/>
      <c r="F121" s="11">
        <v>15000</v>
      </c>
      <c r="G121" s="11">
        <v>15000</v>
      </c>
      <c r="H121" s="11">
        <f t="shared" si="3"/>
        <v>14280</v>
      </c>
      <c r="I121" s="11"/>
      <c r="J121" s="11"/>
      <c r="K121" s="11"/>
      <c r="L121" s="18">
        <v>-720</v>
      </c>
    </row>
    <row r="122" spans="1:12" x14ac:dyDescent="0.25">
      <c r="A122" s="169" t="s">
        <v>144</v>
      </c>
      <c r="B122" s="221"/>
      <c r="C122" s="221"/>
      <c r="D122" s="32" t="s">
        <v>145</v>
      </c>
      <c r="E122" s="32"/>
      <c r="F122" s="12">
        <v>0</v>
      </c>
      <c r="G122" s="12">
        <v>0</v>
      </c>
      <c r="H122" s="12">
        <f>G122+L122</f>
        <v>720</v>
      </c>
      <c r="I122" s="12"/>
      <c r="J122" s="12"/>
      <c r="K122" s="12"/>
      <c r="L122" s="19">
        <v>720</v>
      </c>
    </row>
    <row r="123" spans="1:12" ht="15.75" thickBot="1" x14ac:dyDescent="0.3">
      <c r="A123" s="163" t="s">
        <v>89</v>
      </c>
      <c r="B123" s="164"/>
      <c r="C123" s="164"/>
      <c r="D123" s="20" t="s">
        <v>168</v>
      </c>
      <c r="E123" s="20"/>
      <c r="F123" s="13">
        <v>100</v>
      </c>
      <c r="G123" s="13">
        <v>100</v>
      </c>
      <c r="H123" s="13">
        <f>G123+L123</f>
        <v>400</v>
      </c>
      <c r="I123" s="13"/>
      <c r="J123" s="13"/>
      <c r="K123" s="13"/>
      <c r="L123" s="23">
        <v>300</v>
      </c>
    </row>
    <row r="124" spans="1:12" ht="16.5" thickTop="1" thickBot="1" x14ac:dyDescent="0.3">
      <c r="A124" s="152" t="s">
        <v>94</v>
      </c>
      <c r="B124" s="152"/>
      <c r="C124" s="152"/>
      <c r="D124" s="151"/>
      <c r="E124" s="151"/>
      <c r="F124" s="4">
        <f t="shared" ref="F124:L124" si="4">F122+F121+F116+F107+F96+F95+F88+F87+F72+F71+F70+F68+F67+F66+F64+F63+F62+F61+F60+F59+F58+F57+F56+F55+F54+F53+F52+F50+F49+F48+F45+F44+F43+F42+F41+F40+F37+F36+F35+F29+F28+F27+F123</f>
        <v>27900</v>
      </c>
      <c r="G124" s="4">
        <f t="shared" si="4"/>
        <v>27800</v>
      </c>
      <c r="H124" s="4">
        <f t="shared" si="4"/>
        <v>39120</v>
      </c>
      <c r="I124" s="4">
        <f t="shared" si="4"/>
        <v>0</v>
      </c>
      <c r="J124" s="4">
        <f t="shared" si="4"/>
        <v>0</v>
      </c>
      <c r="K124" s="4">
        <f t="shared" si="4"/>
        <v>0</v>
      </c>
      <c r="L124" s="4">
        <f t="shared" si="4"/>
        <v>11320</v>
      </c>
    </row>
    <row r="125" spans="1:12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1:12" ht="15.75" thickBo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1:12" ht="15.75" x14ac:dyDescent="0.25">
      <c r="E127" s="217"/>
      <c r="F127" s="218"/>
      <c r="G127" s="219" t="s">
        <v>131</v>
      </c>
      <c r="H127" s="218"/>
      <c r="I127" s="219" t="s">
        <v>132</v>
      </c>
      <c r="J127" s="218"/>
      <c r="K127" s="219" t="s">
        <v>133</v>
      </c>
      <c r="L127" s="220"/>
    </row>
    <row r="128" spans="1:12" ht="15.75" x14ac:dyDescent="0.25">
      <c r="E128" s="207" t="s">
        <v>134</v>
      </c>
      <c r="F128" s="208"/>
      <c r="G128" s="209">
        <v>206500</v>
      </c>
      <c r="H128" s="210"/>
      <c r="I128" s="209">
        <v>206500</v>
      </c>
      <c r="J128" s="210"/>
      <c r="K128" s="209">
        <f>I128+L24</f>
        <v>217820</v>
      </c>
      <c r="L128" s="211"/>
    </row>
    <row r="129" spans="5:12" ht="15.75" x14ac:dyDescent="0.25">
      <c r="E129" s="207" t="s">
        <v>135</v>
      </c>
      <c r="F129" s="208"/>
      <c r="G129" s="209">
        <v>204500</v>
      </c>
      <c r="H129" s="210"/>
      <c r="I129" s="209">
        <v>204500</v>
      </c>
      <c r="J129" s="210"/>
      <c r="K129" s="209">
        <f>I129+L124</f>
        <v>215820</v>
      </c>
      <c r="L129" s="211"/>
    </row>
    <row r="130" spans="5:12" ht="16.5" thickBot="1" x14ac:dyDescent="0.3">
      <c r="E130" s="212" t="s">
        <v>136</v>
      </c>
      <c r="F130" s="213"/>
      <c r="G130" s="214">
        <v>2000</v>
      </c>
      <c r="H130" s="215"/>
      <c r="I130" s="214">
        <v>2000</v>
      </c>
      <c r="J130" s="215"/>
      <c r="K130" s="214">
        <f>K128-K129</f>
        <v>2000</v>
      </c>
      <c r="L130" s="216"/>
    </row>
  </sheetData>
  <mergeCells count="243">
    <mergeCell ref="A1:L1"/>
    <mergeCell ref="A3:L3"/>
    <mergeCell ref="A5:E5"/>
    <mergeCell ref="F5:L5"/>
    <mergeCell ref="A6:E6"/>
    <mergeCell ref="F6:L6"/>
    <mergeCell ref="A14:L14"/>
    <mergeCell ref="A16:C16"/>
    <mergeCell ref="D16:E16"/>
    <mergeCell ref="A17:C17"/>
    <mergeCell ref="D17:E17"/>
    <mergeCell ref="A18:C18"/>
    <mergeCell ref="D18:E18"/>
    <mergeCell ref="A7:L7"/>
    <mergeCell ref="A8:L8"/>
    <mergeCell ref="A9:L9"/>
    <mergeCell ref="A10:L10"/>
    <mergeCell ref="A11:L11"/>
    <mergeCell ref="A13:L13"/>
    <mergeCell ref="A22:C22"/>
    <mergeCell ref="D22:E22"/>
    <mergeCell ref="A23:C23"/>
    <mergeCell ref="D23:E23"/>
    <mergeCell ref="A24:C24"/>
    <mergeCell ref="D24:E24"/>
    <mergeCell ref="A19:C19"/>
    <mergeCell ref="D19:E19"/>
    <mergeCell ref="A20:C20"/>
    <mergeCell ref="D20:E20"/>
    <mergeCell ref="A21:C21"/>
    <mergeCell ref="D21:E21"/>
    <mergeCell ref="J25:J26"/>
    <mergeCell ref="K25:K26"/>
    <mergeCell ref="L25:L26"/>
    <mergeCell ref="A27:C27"/>
    <mergeCell ref="D27:E27"/>
    <mergeCell ref="A28:C28"/>
    <mergeCell ref="D28:E28"/>
    <mergeCell ref="A25:C26"/>
    <mergeCell ref="D25:E26"/>
    <mergeCell ref="F25:F26"/>
    <mergeCell ref="G25:G26"/>
    <mergeCell ref="H25:H26"/>
    <mergeCell ref="I25:I26"/>
    <mergeCell ref="A33:C33"/>
    <mergeCell ref="A34:C34"/>
    <mergeCell ref="D34:E34"/>
    <mergeCell ref="A35:C35"/>
    <mergeCell ref="D35:E35"/>
    <mergeCell ref="A36:C36"/>
    <mergeCell ref="D36:E36"/>
    <mergeCell ref="A29:C29"/>
    <mergeCell ref="A30:C30"/>
    <mergeCell ref="A31:C31"/>
    <mergeCell ref="D31:E31"/>
    <mergeCell ref="A32:C32"/>
    <mergeCell ref="D32:E32"/>
    <mergeCell ref="A40:C40"/>
    <mergeCell ref="D40:E40"/>
    <mergeCell ref="A41:C41"/>
    <mergeCell ref="D41:E41"/>
    <mergeCell ref="A42:C42"/>
    <mergeCell ref="A43:C43"/>
    <mergeCell ref="D43:E43"/>
    <mergeCell ref="A37:C37"/>
    <mergeCell ref="D37:E37"/>
    <mergeCell ref="A38:C38"/>
    <mergeCell ref="D38:E38"/>
    <mergeCell ref="A39:C39"/>
    <mergeCell ref="D39:E39"/>
    <mergeCell ref="A48:C48"/>
    <mergeCell ref="D48:E48"/>
    <mergeCell ref="A49:C49"/>
    <mergeCell ref="D49:E49"/>
    <mergeCell ref="A50:C50"/>
    <mergeCell ref="D50:E50"/>
    <mergeCell ref="A44:C44"/>
    <mergeCell ref="D44:E44"/>
    <mergeCell ref="A45:C45"/>
    <mergeCell ref="D45:E45"/>
    <mergeCell ref="A46:C46"/>
    <mergeCell ref="A47:C47"/>
    <mergeCell ref="A54:C54"/>
    <mergeCell ref="D54:E54"/>
    <mergeCell ref="A55:C55"/>
    <mergeCell ref="D55:E55"/>
    <mergeCell ref="A56:C56"/>
    <mergeCell ref="D56:E56"/>
    <mergeCell ref="A51:C51"/>
    <mergeCell ref="D51:E51"/>
    <mergeCell ref="A52:C52"/>
    <mergeCell ref="D52:E52"/>
    <mergeCell ref="A53:C53"/>
    <mergeCell ref="D53:E53"/>
    <mergeCell ref="A60:C60"/>
    <mergeCell ref="D60:E60"/>
    <mergeCell ref="A61:C61"/>
    <mergeCell ref="D61:E61"/>
    <mergeCell ref="A62:C62"/>
    <mergeCell ref="D62:E62"/>
    <mergeCell ref="A57:C57"/>
    <mergeCell ref="D57:E57"/>
    <mergeCell ref="A58:C58"/>
    <mergeCell ref="D58:E58"/>
    <mergeCell ref="A59:C59"/>
    <mergeCell ref="D59:E59"/>
    <mergeCell ref="A66:C66"/>
    <mergeCell ref="D66:E66"/>
    <mergeCell ref="A67:C67"/>
    <mergeCell ref="D67:E67"/>
    <mergeCell ref="A68:C68"/>
    <mergeCell ref="D68:E68"/>
    <mergeCell ref="A63:C63"/>
    <mergeCell ref="D63:E63"/>
    <mergeCell ref="A64:C64"/>
    <mergeCell ref="D64:E64"/>
    <mergeCell ref="A65:C65"/>
    <mergeCell ref="D65:E65"/>
    <mergeCell ref="A72:C72"/>
    <mergeCell ref="D72:E72"/>
    <mergeCell ref="A73:C73"/>
    <mergeCell ref="D73:E73"/>
    <mergeCell ref="A74:C74"/>
    <mergeCell ref="D74:E74"/>
    <mergeCell ref="A69:C69"/>
    <mergeCell ref="D69:E69"/>
    <mergeCell ref="A70:C70"/>
    <mergeCell ref="D70:E70"/>
    <mergeCell ref="A71:C71"/>
    <mergeCell ref="D71:E71"/>
    <mergeCell ref="A78:C78"/>
    <mergeCell ref="D78:E78"/>
    <mergeCell ref="A79:C79"/>
    <mergeCell ref="D79:E79"/>
    <mergeCell ref="A80:C80"/>
    <mergeCell ref="D80:E80"/>
    <mergeCell ref="A75:C75"/>
    <mergeCell ref="D75:E75"/>
    <mergeCell ref="A76:C76"/>
    <mergeCell ref="D76:E76"/>
    <mergeCell ref="A77:C77"/>
    <mergeCell ref="D77:E77"/>
    <mergeCell ref="A84:C84"/>
    <mergeCell ref="D84:E84"/>
    <mergeCell ref="A85:C85"/>
    <mergeCell ref="D85:E85"/>
    <mergeCell ref="A86:C86"/>
    <mergeCell ref="D86:E86"/>
    <mergeCell ref="A81:C81"/>
    <mergeCell ref="D81:E81"/>
    <mergeCell ref="A82:C82"/>
    <mergeCell ref="D82:E82"/>
    <mergeCell ref="A83:C83"/>
    <mergeCell ref="D83:E83"/>
    <mergeCell ref="A90:C90"/>
    <mergeCell ref="D90:E90"/>
    <mergeCell ref="A91:C91"/>
    <mergeCell ref="D91:E91"/>
    <mergeCell ref="A92:C92"/>
    <mergeCell ref="D92:E92"/>
    <mergeCell ref="A87:C87"/>
    <mergeCell ref="D87:E87"/>
    <mergeCell ref="A88:C88"/>
    <mergeCell ref="D88:E88"/>
    <mergeCell ref="A89:C89"/>
    <mergeCell ref="D89:E89"/>
    <mergeCell ref="A96:C96"/>
    <mergeCell ref="D96:E96"/>
    <mergeCell ref="A97:C97"/>
    <mergeCell ref="D97:E97"/>
    <mergeCell ref="A98:C98"/>
    <mergeCell ref="D98:E98"/>
    <mergeCell ref="A93:C93"/>
    <mergeCell ref="D93:E93"/>
    <mergeCell ref="A94:C94"/>
    <mergeCell ref="D94:E94"/>
    <mergeCell ref="A95:C95"/>
    <mergeCell ref="D95:E95"/>
    <mergeCell ref="A102:C102"/>
    <mergeCell ref="D102:E102"/>
    <mergeCell ref="A103:C103"/>
    <mergeCell ref="D103:E103"/>
    <mergeCell ref="A104:C104"/>
    <mergeCell ref="D104:E104"/>
    <mergeCell ref="A99:C99"/>
    <mergeCell ref="D99:E99"/>
    <mergeCell ref="A100:C100"/>
    <mergeCell ref="D100:E100"/>
    <mergeCell ref="A101:C101"/>
    <mergeCell ref="D101:E101"/>
    <mergeCell ref="A108:C108"/>
    <mergeCell ref="D108:E108"/>
    <mergeCell ref="A109:C109"/>
    <mergeCell ref="D109:E109"/>
    <mergeCell ref="A110:C110"/>
    <mergeCell ref="D110:E110"/>
    <mergeCell ref="A105:C105"/>
    <mergeCell ref="D105:E105"/>
    <mergeCell ref="A106:C106"/>
    <mergeCell ref="D106:E106"/>
    <mergeCell ref="A107:C107"/>
    <mergeCell ref="D107:E107"/>
    <mergeCell ref="A114:C114"/>
    <mergeCell ref="D114:E114"/>
    <mergeCell ref="A115:C115"/>
    <mergeCell ref="D115:E115"/>
    <mergeCell ref="A116:C116"/>
    <mergeCell ref="D116:E116"/>
    <mergeCell ref="A111:C111"/>
    <mergeCell ref="D111:E111"/>
    <mergeCell ref="A112:C112"/>
    <mergeCell ref="D112:E112"/>
    <mergeCell ref="A113:C113"/>
    <mergeCell ref="D113:E113"/>
    <mergeCell ref="A120:C120"/>
    <mergeCell ref="D120:E120"/>
    <mergeCell ref="A121:C121"/>
    <mergeCell ref="A122:C122"/>
    <mergeCell ref="A123:C123"/>
    <mergeCell ref="A124:C124"/>
    <mergeCell ref="D124:E124"/>
    <mergeCell ref="A117:C117"/>
    <mergeCell ref="D117:E117"/>
    <mergeCell ref="A118:C118"/>
    <mergeCell ref="D118:E118"/>
    <mergeCell ref="A119:C119"/>
    <mergeCell ref="D119:E119"/>
    <mergeCell ref="E129:F129"/>
    <mergeCell ref="G129:H129"/>
    <mergeCell ref="I129:J129"/>
    <mergeCell ref="K129:L129"/>
    <mergeCell ref="E130:F130"/>
    <mergeCell ref="G130:H130"/>
    <mergeCell ref="I130:J130"/>
    <mergeCell ref="K130:L130"/>
    <mergeCell ref="E127:F127"/>
    <mergeCell ref="G127:H127"/>
    <mergeCell ref="I127:J127"/>
    <mergeCell ref="K127:L127"/>
    <mergeCell ref="E128:F128"/>
    <mergeCell ref="G128:H128"/>
    <mergeCell ref="I128:J128"/>
    <mergeCell ref="K128:L128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Hárok1</vt:lpstr>
      <vt:lpstr>Hárok3</vt:lpstr>
      <vt:lpstr>Hárok2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ŠOPOROVÁ Jana</cp:lastModifiedBy>
  <cp:lastPrinted>2023-06-13T08:26:17Z</cp:lastPrinted>
  <dcterms:created xsi:type="dcterms:W3CDTF">2014-12-16T14:20:41Z</dcterms:created>
  <dcterms:modified xsi:type="dcterms:W3CDTF">2023-07-19T09:34:49Z</dcterms:modified>
</cp:coreProperties>
</file>